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ik\CNUT_Synology\CNUT_verejne\seminar_olomouc_2026\"/>
    </mc:Choice>
  </mc:AlternateContent>
  <xr:revisionPtr revIDLastSave="0" documentId="13_ncr:1_{D2D357EB-1FCB-4111-8D78-CF649DE2360E}" xr6:coauthVersionLast="47" xr6:coauthVersionMax="47" xr10:uidLastSave="{00000000-0000-0000-0000-000000000000}"/>
  <bookViews>
    <workbookView xWindow="5124" yWindow="3360" windowWidth="17280" windowHeight="8880" xr2:uid="{F12AFBE8-B2E6-4208-A4D5-9B2FD7F14A7A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List1!$A$1:$I$52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1" l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L3" i="1"/>
  <c r="P7" i="1" s="1"/>
  <c r="M31" i="1" l="1"/>
  <c r="M14" i="1"/>
  <c r="M38" i="1"/>
  <c r="M23" i="1"/>
  <c r="M35" i="1"/>
  <c r="M41" i="1"/>
  <c r="M29" i="1"/>
  <c r="M17" i="1"/>
  <c r="M36" i="1"/>
  <c r="M24" i="1"/>
  <c r="M32" i="1"/>
  <c r="M20" i="1"/>
  <c r="M39" i="1"/>
  <c r="M27" i="1"/>
  <c r="M15" i="1"/>
  <c r="M46" i="1"/>
  <c r="M34" i="1"/>
  <c r="M22" i="1"/>
  <c r="M48" i="1"/>
  <c r="M47" i="1"/>
  <c r="M44" i="1"/>
  <c r="M19" i="1"/>
  <c r="M43" i="1"/>
  <c r="M16" i="1"/>
  <c r="M28" i="1"/>
  <c r="M18" i="1"/>
  <c r="M42" i="1"/>
  <c r="M13" i="1"/>
  <c r="M37" i="1"/>
  <c r="M26" i="1"/>
  <c r="M33" i="1"/>
  <c r="M40" i="1"/>
  <c r="M12" i="1"/>
  <c r="M30" i="1"/>
  <c r="M45" i="1"/>
  <c r="M25" i="1"/>
  <c r="M7" i="1"/>
  <c r="L46" i="1" s="1"/>
  <c r="H46" i="1" s="1"/>
  <c r="M21" i="1"/>
  <c r="L30" i="1" l="1"/>
  <c r="H30" i="1" s="1"/>
  <c r="L40" i="1"/>
  <c r="H40" i="1" s="1"/>
  <c r="L28" i="1"/>
  <c r="H28" i="1" s="1"/>
  <c r="M49" i="1"/>
  <c r="L18" i="1"/>
  <c r="H18" i="1" s="1"/>
  <c r="L35" i="1"/>
  <c r="H35" i="1" s="1"/>
  <c r="L19" i="1"/>
  <c r="H19" i="1" s="1"/>
  <c r="L13" i="1"/>
  <c r="H13" i="1" s="1"/>
  <c r="L43" i="1"/>
  <c r="H43" i="1" s="1"/>
  <c r="L45" i="1"/>
  <c r="H45" i="1" s="1"/>
  <c r="L21" i="1"/>
  <c r="H21" i="1" s="1"/>
  <c r="L25" i="1"/>
  <c r="H25" i="1" s="1"/>
  <c r="L37" i="1"/>
  <c r="H37" i="1" s="1"/>
  <c r="L23" i="1"/>
  <c r="H23" i="1" s="1"/>
  <c r="L31" i="1"/>
  <c r="H31" i="1" s="1"/>
  <c r="L22" i="1"/>
  <c r="H22" i="1" s="1"/>
  <c r="L41" i="1"/>
  <c r="H41" i="1" s="1"/>
  <c r="L29" i="1"/>
  <c r="H29" i="1" s="1"/>
  <c r="L17" i="1"/>
  <c r="H17" i="1" s="1"/>
  <c r="L36" i="1"/>
  <c r="H36" i="1" s="1"/>
  <c r="L24" i="1"/>
  <c r="H24" i="1" s="1"/>
  <c r="L12" i="1"/>
  <c r="L44" i="1"/>
  <c r="H44" i="1" s="1"/>
  <c r="L32" i="1"/>
  <c r="H32" i="1" s="1"/>
  <c r="L20" i="1"/>
  <c r="H20" i="1" s="1"/>
  <c r="L39" i="1"/>
  <c r="H39" i="1" s="1"/>
  <c r="L27" i="1"/>
  <c r="H27" i="1" s="1"/>
  <c r="L15" i="1"/>
  <c r="H15" i="1" s="1"/>
  <c r="L48" i="1"/>
  <c r="H48" i="1" s="1"/>
  <c r="L47" i="1"/>
  <c r="H47" i="1" s="1"/>
  <c r="L42" i="1"/>
  <c r="H42" i="1" s="1"/>
  <c r="L38" i="1"/>
  <c r="H38" i="1" s="1"/>
  <c r="L26" i="1"/>
  <c r="H26" i="1" s="1"/>
  <c r="L14" i="1"/>
  <c r="H14" i="1" s="1"/>
  <c r="L16" i="1"/>
  <c r="H16" i="1" s="1"/>
  <c r="L33" i="1"/>
  <c r="H33" i="1" s="1"/>
  <c r="L34" i="1"/>
  <c r="H34" i="1" s="1"/>
  <c r="L49" i="1" l="1"/>
  <c r="H49" i="1" s="1"/>
  <c r="H12" i="1"/>
</calcChain>
</file>

<file path=xl/sharedStrings.xml><?xml version="1.0" encoding="utf-8"?>
<sst xmlns="http://schemas.openxmlformats.org/spreadsheetml/2006/main" count="62" uniqueCount="26">
  <si>
    <t>dnesni den:</t>
  </si>
  <si>
    <t>Hranice 1:</t>
  </si>
  <si>
    <t>Hranice 2:</t>
  </si>
  <si>
    <t>cena za seminar e:</t>
  </si>
  <si>
    <t>cena za seminar cz:</t>
  </si>
  <si>
    <t>#</t>
  </si>
  <si>
    <t>Příjmení
Surname</t>
  </si>
  <si>
    <t>Jméno
Name</t>
  </si>
  <si>
    <t>Škola / Oddíl
School / Club</t>
  </si>
  <si>
    <t>Stupeň
Grade</t>
  </si>
  <si>
    <t>Věk
Age</t>
  </si>
  <si>
    <t>Oběd
Lunch</t>
  </si>
  <si>
    <t>Cena
Prize</t>
  </si>
  <si>
    <t>Pepa</t>
  </si>
  <si>
    <t>Pokusný</t>
  </si>
  <si>
    <t>Testovací škola TKD</t>
  </si>
  <si>
    <t>9. kup</t>
  </si>
  <si>
    <t>Yes</t>
  </si>
  <si>
    <t>Anežka</t>
  </si>
  <si>
    <t>Bez obědu</t>
  </si>
  <si>
    <t>I. Dan</t>
  </si>
  <si>
    <t>No</t>
  </si>
  <si>
    <t>Celkem za školu
Total per school</t>
  </si>
  <si>
    <t>Přihlašovací formulář – Sportovní seminář s mistrem Johannem De Silvou VII. Dan, 14.3.2026
Application form – Sport seminar with Master Johann De Silva VII. Dan, 14.3.2026</t>
  </si>
  <si>
    <t>Platby: Na základě vystavené faktury. / Hotově při registraci na místě.
Paying: By invoice. / By cash before seminar start during registration.</t>
  </si>
  <si>
    <t>Přihlášky zasílejte do 8. 3. 2026 24:00 na: registrace@taekwondocz.com
Sent form before 8. 3. 2026 24:00 to e-mail: registrace@taekwondocz.com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</si>
</sst>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.00&quot; € &quot;;&quot;-&quot;* #,##0.00&quot; € &quot;;&quot; &quot;* &quot;-&quot;#&quot; € &quot;;&quot; &quot;@&quot; &quot;"/>
    <numFmt numFmtId="165" formatCode="dd&quot;.&quot;mm&quot;.&quot;yyyy"/>
    <numFmt numFmtId="166" formatCode="&quot; &quot;* #,##0.00&quot; Kč &quot;;&quot;-&quot;* #,##0.00&quot; Kč &quot;;&quot; &quot;* &quot;-&quot;#&quot; Kč &quot;;&quot; &quot;@&quot; &quot;"/>
  </numFmts>
  <fonts count="23" x14ac:knownFonts="1">
    <font>
      <sz val="10"/>
      <color theme="1"/>
      <name val="Liberation Sans"/>
      <family val="2"/>
      <charset val="238"/>
    </font>
    <font>
      <sz val="10"/>
      <color theme="1"/>
      <name val="Liberation Sans"/>
      <family val="2"/>
      <charset val="238"/>
    </font>
    <font>
      <b/>
      <sz val="10"/>
      <color theme="1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sz val="11"/>
      <color rgb="FF000000"/>
      <name val="Calibri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b/>
      <sz val="18"/>
      <color rgb="FF000000"/>
      <name val="Liberation Sans"/>
      <family val="2"/>
      <charset val="238"/>
    </font>
    <font>
      <b/>
      <sz val="12"/>
      <color rgb="FF000000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i/>
      <u/>
      <sz val="10"/>
      <color theme="1"/>
      <name val="Liberation Sans"/>
      <family val="2"/>
      <charset val="238"/>
    </font>
    <font>
      <sz val="10"/>
      <color rgb="FF000000"/>
      <name val="Tahoma"/>
      <family val="2"/>
      <charset val="238"/>
    </font>
    <font>
      <sz val="10"/>
      <color rgb="FFFFFFFF"/>
      <name val="Liberation Sans"/>
      <family val="2"/>
      <charset val="238"/>
    </font>
    <font>
      <b/>
      <u/>
      <sz val="10"/>
      <color rgb="FF000000"/>
      <name val="Tahoma"/>
      <family val="2"/>
      <charset val="238"/>
    </font>
    <font>
      <sz val="11"/>
      <color rgb="FFFFFFFF"/>
      <name val="Calibri"/>
      <family val="2"/>
      <charset val="238"/>
    </font>
    <font>
      <b/>
      <sz val="10"/>
      <color rgb="FF000000"/>
      <name val="Tahoma"/>
      <family val="2"/>
      <charset val="238"/>
    </font>
    <font>
      <b/>
      <sz val="13"/>
      <color rgb="FF000000"/>
      <name val="Tahoma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D9D9D9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medium">
        <color rgb="FF808080"/>
      </right>
      <top style="thin">
        <color rgb="FF000000"/>
      </top>
      <bottom style="thin">
        <color rgb="FF000000"/>
      </bottom>
      <diagonal/>
    </border>
    <border>
      <left style="medium">
        <color rgb="FF808080"/>
      </left>
      <right style="medium">
        <color rgb="FF808080"/>
      </right>
      <top style="thin">
        <color rgb="FF000000"/>
      </top>
      <bottom style="thin">
        <color rgb="FF000000"/>
      </bottom>
      <diagonal/>
    </border>
    <border>
      <left style="medium">
        <color rgb="FF80808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0" borderId="0" applyNumberFormat="0" applyFill="0" applyBorder="0" applyProtection="0"/>
    <xf numFmtId="0" fontId="3" fillId="6" borderId="0"/>
    <xf numFmtId="166" fontId="5" fillId="0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165" fontId="18" fillId="0" borderId="0" xfId="0" applyNumberFormat="1" applyFont="1"/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9" fillId="9" borderId="2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 wrapText="1"/>
    </xf>
    <xf numFmtId="49" fontId="19" fillId="9" borderId="4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164" fontId="5" fillId="0" borderId="5" xfId="8" applyNumberForma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2" fillId="9" borderId="7" xfId="0" applyFont="1" applyFill="1" applyBorder="1" applyAlignment="1">
      <alignment horizontal="left" vertical="center"/>
    </xf>
    <xf numFmtId="0" fontId="0" fillId="9" borderId="8" xfId="0" applyFill="1" applyBorder="1"/>
    <xf numFmtId="164" fontId="22" fillId="9" borderId="9" xfId="0" applyNumberFormat="1" applyFont="1" applyFill="1" applyBorder="1" applyAlignment="1">
      <alignment horizontal="center" vertical="center"/>
    </xf>
    <xf numFmtId="0" fontId="0" fillId="0" borderId="0" xfId="0"/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2" fillId="0" borderId="13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  <xf numFmtId="0" fontId="22" fillId="0" borderId="15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wrapText="1"/>
    </xf>
    <xf numFmtId="0" fontId="22" fillId="0" borderId="11" xfId="0" applyFont="1" applyBorder="1" applyAlignment="1">
      <alignment horizontal="left"/>
    </xf>
    <xf numFmtId="0" fontId="22" fillId="0" borderId="12" xfId="0" applyFont="1" applyBorder="1" applyAlignment="1">
      <alignment horizontal="left"/>
    </xf>
  </cellXfs>
  <cellStyles count="21">
    <cellStyle name="Accent" xfId="1" xr:uid="{2036C47A-AF29-40EA-8B5A-DCB2AE7CB257}"/>
    <cellStyle name="Accent 1" xfId="2" xr:uid="{3A1BB7BA-70A8-41CE-85D1-313BA0F62CFA}"/>
    <cellStyle name="Accent 2" xfId="3" xr:uid="{ABCF24B4-4B9B-4E1B-B0E7-F0978E1C041F}"/>
    <cellStyle name="Accent 3" xfId="4" xr:uid="{3A98158A-4A19-47F5-8EA4-6D5BDAC37831}"/>
    <cellStyle name="Bad" xfId="5" xr:uid="{08B6546B-7665-421F-B1CB-828D19C03D8E}"/>
    <cellStyle name="Default" xfId="6" xr:uid="{0A71829F-B18F-437C-A674-10D155FD6762}"/>
    <cellStyle name="Error" xfId="7" xr:uid="{21054E4C-C415-423C-A25F-3D43675E1FC1}"/>
    <cellStyle name="Excel Built-in Currency" xfId="8" xr:uid="{513855AB-DC1E-4A7A-8EEE-0E06F2F0A518}"/>
    <cellStyle name="Footnote" xfId="9" xr:uid="{CD5292F5-A0AB-4D42-85E6-95AE6A4D64AA}"/>
    <cellStyle name="Good" xfId="10" xr:uid="{6FEC1491-2403-4288-BA0E-FCC1525A93DC}"/>
    <cellStyle name="Heading" xfId="11" xr:uid="{24CF9A0D-E2C7-4CC0-8B74-4E255B21576E}"/>
    <cellStyle name="Heading 1" xfId="12" xr:uid="{E139F173-9737-405E-9240-05A6993AB36B}"/>
    <cellStyle name="Heading 2" xfId="13" xr:uid="{5606E888-35D3-4BF2-9228-A1087FFD7727}"/>
    <cellStyle name="Hyperlink" xfId="14" xr:uid="{4CB9CF76-C39D-4A5E-B67D-7DDA871C2873}"/>
    <cellStyle name="Neutral" xfId="15" xr:uid="{ED014B9B-B440-4B80-AAF3-F63EAD95B94C}"/>
    <cellStyle name="Normální" xfId="0" builtinId="0" customBuiltin="1"/>
    <cellStyle name="Note" xfId="16" xr:uid="{6F3F7941-9A86-41A0-A506-E4DA158C32A5}"/>
    <cellStyle name="Result" xfId="17" xr:uid="{D1B348AF-FBD8-4AF5-ACAA-43FE6E58246E}"/>
    <cellStyle name="Status" xfId="18" xr:uid="{48E159A1-EDEB-4D58-8D2C-3BAD95EAB8B1}"/>
    <cellStyle name="Text" xfId="19" xr:uid="{B8938C2B-59B2-4187-BE53-7B5DFE51B02A}"/>
    <cellStyle name="Warning" xfId="20" xr:uid="{46DCA17C-5A6E-4682-AD31-1B1D2911F5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12980" y="129360"/>
    <xdr:ext cx="1061640" cy="1025999"/>
    <xdr:pic>
      <xdr:nvPicPr>
        <xdr:cNvPr id="2" name="Obrázek 3">
          <a:extLst>
            <a:ext uri="{FF2B5EF4-FFF2-40B4-BE49-F238E27FC236}">
              <a16:creationId xmlns:a16="http://schemas.microsoft.com/office/drawing/2014/main" id="{5B5CC74E-78D3-6D71-2E2E-B857B30C6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12980" y="129360"/>
          <a:ext cx="1061640" cy="1025999"/>
        </a:xfrm>
        <a:prstGeom prst="rect">
          <a:avLst/>
        </a:prstGeom>
        <a:noFill/>
        <a:ln>
          <a:noFill/>
        </a:ln>
      </xdr:spPr>
    </xdr:pic>
    <xdr:clientData/>
  </xdr:absoluteAnchor>
  <xdr:twoCellAnchor>
    <xdr:from>
      <xdr:col>3</xdr:col>
      <xdr:colOff>2125980</xdr:colOff>
      <xdr:row>1</xdr:row>
      <xdr:rowOff>76200</xdr:rowOff>
    </xdr:from>
    <xdr:to>
      <xdr:col>7</xdr:col>
      <xdr:colOff>986040</xdr:colOff>
      <xdr:row>6</xdr:row>
      <xdr:rowOff>111720</xdr:rowOff>
    </xdr:to>
    <xdr:sp macro="" textlink="">
      <xdr:nvSpPr>
        <xdr:cNvPr id="3" name="Textové pole 2">
          <a:extLst>
            <a:ext uri="{FF2B5EF4-FFF2-40B4-BE49-F238E27FC236}">
              <a16:creationId xmlns:a16="http://schemas.microsoft.com/office/drawing/2014/main" id="{86D2D492-1272-46BD-92D3-FAE73F2A13E5}"/>
            </a:ext>
          </a:extLst>
        </xdr:cNvPr>
        <xdr:cNvSpPr/>
      </xdr:nvSpPr>
      <xdr:spPr>
        <a:xfrm>
          <a:off x="5570220" y="243840"/>
          <a:ext cx="3180600" cy="93468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90000" tIns="45000" rIns="90000" bIns="45000" anchor="t" upright="1">
          <a:noAutofit/>
        </a:bodyPr>
        <a:lstStyle/>
        <a:p>
          <a:pPr>
            <a:lnSpc>
              <a:spcPct val="100000"/>
            </a:lnSpc>
          </a:pPr>
          <a:r>
            <a:rPr lang="cs-CZ" sz="1200" b="1" strike="noStrike" spc="-1">
              <a:solidFill>
                <a:srgbClr val="0070C0"/>
              </a:solidFill>
              <a:latin typeface="Calibri"/>
            </a:rPr>
            <a:t>Česká národní unie Taekwon-Do ITF</a:t>
          </a:r>
          <a:endParaRPr lang="cs-CZ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Arial"/>
            </a:rPr>
            <a:t>Varhulíkové 1582/24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Arial"/>
            </a:rPr>
            <a:t>Praha 7, 17000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200" b="0" strike="noStrike" spc="-1">
              <a:solidFill>
                <a:srgbClr val="000000"/>
              </a:solidFill>
              <a:latin typeface="Calibri"/>
            </a:rPr>
            <a:t>ICO: 26635861</a:t>
          </a:r>
          <a:endParaRPr lang="cs-CZ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200" b="0" strike="noStrike" spc="-1">
              <a:solidFill>
                <a:srgbClr val="000000"/>
              </a:solidFill>
              <a:latin typeface="Calibri"/>
            </a:rPr>
            <a:t>L 13917 vedená u Městského soudu v Praze</a:t>
          </a:r>
          <a:endParaRPr lang="cs-CZ" sz="1200" b="0" strike="noStrike" spc="-1">
            <a:latin typeface="Times New Roman"/>
          </a:endParaRPr>
        </a:p>
        <a:p>
          <a:pPr>
            <a:lnSpc>
              <a:spcPts val="1199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 </a:t>
          </a:r>
          <a:endParaRPr lang="cs-CZ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175260</xdr:rowOff>
    </xdr:from>
    <xdr:to>
      <xdr:col>7</xdr:col>
      <xdr:colOff>1036320</xdr:colOff>
      <xdr:row>7</xdr:row>
      <xdr:rowOff>70489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F0B2115-9308-CD4E-2EA8-43296E9DB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42060"/>
          <a:ext cx="8481060" cy="781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510540</xdr:rowOff>
    </xdr:from>
    <xdr:to>
      <xdr:col>7</xdr:col>
      <xdr:colOff>1036320</xdr:colOff>
      <xdr:row>50</xdr:row>
      <xdr:rowOff>588649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8F68FE96-6764-46C2-9937-CC05A1684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79480"/>
          <a:ext cx="8481060" cy="781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31040" y="68400"/>
    <xdr:ext cx="1061640" cy="1025999"/>
    <xdr:pic>
      <xdr:nvPicPr>
        <xdr:cNvPr id="2" name="Obrázek 3">
          <a:extLst>
            <a:ext uri="{FF2B5EF4-FFF2-40B4-BE49-F238E27FC236}">
              <a16:creationId xmlns:a16="http://schemas.microsoft.com/office/drawing/2014/main" id="{2CF9AE10-4166-C9AC-E412-FE7165C4E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31040" y="68400"/>
          <a:ext cx="1061640" cy="1025999"/>
        </a:xfrm>
        <a:prstGeom prst="rect">
          <a:avLst/>
        </a:prstGeom>
        <a:noFill/>
        <a:ln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31040" y="68400"/>
    <xdr:ext cx="1061640" cy="1025999"/>
    <xdr:pic>
      <xdr:nvPicPr>
        <xdr:cNvPr id="2" name="Obrázek 3">
          <a:extLst>
            <a:ext uri="{FF2B5EF4-FFF2-40B4-BE49-F238E27FC236}">
              <a16:creationId xmlns:a16="http://schemas.microsoft.com/office/drawing/2014/main" id="{7D6027BD-35B8-1688-2768-B97B97036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31040" y="68400"/>
          <a:ext cx="1061640" cy="1025999"/>
        </a:xfrm>
        <a:prstGeom prst="rect">
          <a:avLst/>
        </a:prstGeom>
        <a:noFill/>
        <a:ln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51CCF-91BC-45C0-8E2B-9B958BA4828F}">
  <dimension ref="A1:P51"/>
  <sheetViews>
    <sheetView tabSelected="1" topLeftCell="A42" workbookViewId="0">
      <selection activeCell="L6" sqref="L6"/>
    </sheetView>
  </sheetViews>
  <sheetFormatPr defaultRowHeight="13.2" x14ac:dyDescent="0.25"/>
  <cols>
    <col min="1" max="1" width="2.88671875" customWidth="1"/>
    <col min="2" max="3" width="23.6640625" customWidth="1"/>
    <col min="4" max="4" width="39.109375" customWidth="1"/>
    <col min="5" max="5" width="7.88671875" customWidth="1"/>
    <col min="6" max="6" width="5.109375" customWidth="1"/>
    <col min="7" max="7" width="6.21875" customWidth="1"/>
    <col min="8" max="8" width="15.33203125" customWidth="1"/>
    <col min="9" max="9" width="4" customWidth="1"/>
    <col min="10" max="10" width="8.77734375" customWidth="1"/>
    <col min="11" max="11" width="9.109375" customWidth="1"/>
    <col min="12" max="12" width="11.21875" customWidth="1"/>
    <col min="13" max="16381" width="8.77734375" customWidth="1"/>
  </cols>
  <sheetData>
    <row r="1" spans="1:16" x14ac:dyDescent="0.25">
      <c r="A1" s="1"/>
      <c r="B1" s="2"/>
      <c r="C1" s="2"/>
      <c r="D1" s="2"/>
      <c r="E1" s="2"/>
      <c r="F1" s="2"/>
      <c r="G1" s="2"/>
      <c r="J1" s="3"/>
      <c r="K1" s="3"/>
      <c r="L1" s="3"/>
      <c r="M1" s="3"/>
      <c r="N1" s="3"/>
      <c r="O1" s="3"/>
      <c r="P1" s="3"/>
    </row>
    <row r="2" spans="1:16" x14ac:dyDescent="0.25">
      <c r="A2" s="22"/>
      <c r="B2" s="22"/>
      <c r="C2" s="22"/>
      <c r="D2" s="22"/>
      <c r="E2" s="4"/>
      <c r="F2" s="4"/>
      <c r="G2" s="4"/>
      <c r="J2" s="3"/>
      <c r="K2" s="3"/>
      <c r="L2" s="3"/>
      <c r="M2" s="3"/>
      <c r="N2" s="3"/>
      <c r="O2" s="3"/>
      <c r="P2" s="3"/>
    </row>
    <row r="3" spans="1:16" ht="14.4" x14ac:dyDescent="0.3">
      <c r="J3" s="5"/>
      <c r="K3" s="5" t="s">
        <v>0</v>
      </c>
      <c r="L3" s="6">
        <f ca="1">TODAY()</f>
        <v>45999</v>
      </c>
      <c r="M3" s="3"/>
      <c r="N3" s="3"/>
      <c r="O3" s="3"/>
      <c r="P3" s="3"/>
    </row>
    <row r="4" spans="1:16" ht="14.4" x14ac:dyDescent="0.3">
      <c r="A4" s="7"/>
      <c r="B4" s="2"/>
      <c r="C4" s="2"/>
      <c r="D4" s="2"/>
      <c r="E4" s="2"/>
      <c r="F4" s="2"/>
      <c r="G4" s="2"/>
      <c r="J4" s="5"/>
      <c r="K4" s="5" t="s">
        <v>1</v>
      </c>
      <c r="L4" s="6">
        <v>46022</v>
      </c>
      <c r="M4" s="3"/>
      <c r="N4" s="3"/>
      <c r="O4" s="3"/>
      <c r="P4" s="3"/>
    </row>
    <row r="5" spans="1:16" ht="14.4" x14ac:dyDescent="0.3">
      <c r="J5" s="5"/>
      <c r="K5" s="5" t="s">
        <v>2</v>
      </c>
      <c r="L5" s="6">
        <v>46053</v>
      </c>
      <c r="M5" s="3"/>
      <c r="N5" s="3"/>
      <c r="O5" s="3"/>
      <c r="P5" s="3"/>
    </row>
    <row r="6" spans="1:16" ht="14.4" x14ac:dyDescent="0.3">
      <c r="J6" s="5"/>
      <c r="K6" s="3"/>
      <c r="L6" s="3"/>
      <c r="M6" s="3"/>
      <c r="N6" s="3"/>
      <c r="O6" s="3"/>
      <c r="P6" s="3"/>
    </row>
    <row r="7" spans="1:16" ht="14.4" x14ac:dyDescent="0.3">
      <c r="A7" s="22"/>
      <c r="B7" s="22"/>
      <c r="C7" s="22"/>
      <c r="D7" s="22"/>
      <c r="E7" s="8"/>
      <c r="F7" s="8"/>
      <c r="G7" s="8"/>
      <c r="J7" s="5"/>
      <c r="K7" s="5" t="s">
        <v>3</v>
      </c>
      <c r="L7" s="5"/>
      <c r="M7" s="3">
        <f ca="1">IF(L3&lt;L4,40,IF(L3&lt;L5,50,60))</f>
        <v>40</v>
      </c>
      <c r="N7" s="3" t="s">
        <v>4</v>
      </c>
      <c r="O7" s="3"/>
      <c r="P7" s="3">
        <f ca="1">IF(L3&lt;L4,1000,IF(L3&lt;L5,1250,1500))</f>
        <v>1000</v>
      </c>
    </row>
    <row r="8" spans="1:16" ht="10.35" customHeight="1" x14ac:dyDescent="0.3">
      <c r="A8" s="8"/>
      <c r="B8" s="8"/>
      <c r="C8" s="8"/>
      <c r="D8" s="8"/>
      <c r="E8" s="8"/>
      <c r="F8" s="8"/>
      <c r="G8" s="8"/>
      <c r="J8" s="5"/>
      <c r="K8" s="5"/>
      <c r="L8" s="5"/>
      <c r="M8" s="3"/>
      <c r="N8" s="3"/>
      <c r="O8" s="3"/>
      <c r="P8" s="3"/>
    </row>
    <row r="9" spans="1:16" ht="33.75" customHeight="1" x14ac:dyDescent="0.3">
      <c r="A9" s="23" t="s">
        <v>23</v>
      </c>
      <c r="B9" s="24"/>
      <c r="C9" s="24"/>
      <c r="D9" s="24"/>
      <c r="E9" s="24"/>
      <c r="F9" s="24"/>
      <c r="G9" s="24"/>
      <c r="H9" s="24"/>
      <c r="J9" s="5"/>
      <c r="K9" s="5"/>
      <c r="L9" s="5"/>
      <c r="M9" s="3"/>
      <c r="N9" s="3"/>
      <c r="O9" s="3"/>
      <c r="P9" s="3"/>
    </row>
    <row r="10" spans="1:16" ht="12" customHeight="1" x14ac:dyDescent="0.3">
      <c r="A10" s="1"/>
      <c r="B10" s="2"/>
      <c r="D10" s="2"/>
      <c r="E10" s="2"/>
      <c r="F10" s="2"/>
      <c r="G10" s="2"/>
      <c r="J10" s="5"/>
      <c r="K10" s="5"/>
      <c r="L10" s="5"/>
      <c r="M10" s="3"/>
      <c r="N10" s="3"/>
      <c r="O10" s="3"/>
      <c r="P10" s="3"/>
    </row>
    <row r="11" spans="1:16" ht="39.6" x14ac:dyDescent="0.3">
      <c r="A11" s="9" t="s">
        <v>5</v>
      </c>
      <c r="B11" s="10" t="s">
        <v>6</v>
      </c>
      <c r="C11" s="10" t="s">
        <v>7</v>
      </c>
      <c r="D11" s="10" t="s">
        <v>8</v>
      </c>
      <c r="E11" s="11" t="s">
        <v>9</v>
      </c>
      <c r="F11" s="11" t="s">
        <v>10</v>
      </c>
      <c r="G11" s="11" t="s">
        <v>11</v>
      </c>
      <c r="H11" s="11" t="s">
        <v>12</v>
      </c>
      <c r="J11" s="5"/>
      <c r="K11" s="5"/>
      <c r="L11" s="5"/>
      <c r="M11" s="3"/>
      <c r="N11" s="3"/>
      <c r="O11" s="3"/>
      <c r="P11" s="3"/>
    </row>
    <row r="12" spans="1:16" ht="15.75" customHeight="1" x14ac:dyDescent="0.3">
      <c r="A12" s="12">
        <v>1</v>
      </c>
      <c r="B12" s="13" t="s">
        <v>13</v>
      </c>
      <c r="C12" s="13" t="s">
        <v>14</v>
      </c>
      <c r="D12" s="14" t="s">
        <v>15</v>
      </c>
      <c r="E12" s="14" t="s">
        <v>16</v>
      </c>
      <c r="F12" s="14">
        <v>12</v>
      </c>
      <c r="G12" s="14" t="s">
        <v>17</v>
      </c>
      <c r="H12" s="15" t="str">
        <f t="shared" ref="H12:H49" ca="1" si="0" xml:space="preserve"> _xlfn.CONCAT(L12," € / ",M12, " Kč")</f>
        <v>50 € / 1250 Kč</v>
      </c>
      <c r="J12" s="5">
        <f t="shared" ref="J12:J48" si="1">IF(B12&lt;&gt;"",1,0)</f>
        <v>1</v>
      </c>
      <c r="K12" s="5">
        <f t="shared" ref="K12:K48" si="2">IF(G12&lt;&gt;"Yes",0,1)</f>
        <v>1</v>
      </c>
      <c r="L12" s="5">
        <f t="shared" ref="L12:L48" ca="1" si="3">J12 * $M$7 + K12*10</f>
        <v>50</v>
      </c>
      <c r="M12" s="5">
        <f t="shared" ref="M12:M48" ca="1" si="4">J12 * $P$7 + K12*250</f>
        <v>1250</v>
      </c>
      <c r="N12" s="3"/>
      <c r="O12" s="3"/>
      <c r="P12" s="3"/>
    </row>
    <row r="13" spans="1:16" ht="15.75" customHeight="1" x14ac:dyDescent="0.3">
      <c r="A13" s="16">
        <v>2</v>
      </c>
      <c r="B13" s="17" t="s">
        <v>18</v>
      </c>
      <c r="C13" s="17" t="s">
        <v>19</v>
      </c>
      <c r="D13" s="14" t="s">
        <v>15</v>
      </c>
      <c r="E13" s="18" t="s">
        <v>20</v>
      </c>
      <c r="F13" s="18">
        <v>22</v>
      </c>
      <c r="G13" s="14" t="s">
        <v>21</v>
      </c>
      <c r="H13" s="15" t="str">
        <f t="shared" ca="1" si="0"/>
        <v>40 € / 1000 Kč</v>
      </c>
      <c r="J13" s="5">
        <f t="shared" si="1"/>
        <v>1</v>
      </c>
      <c r="K13" s="5">
        <f t="shared" si="2"/>
        <v>0</v>
      </c>
      <c r="L13" s="5">
        <f t="shared" ca="1" si="3"/>
        <v>40</v>
      </c>
      <c r="M13" s="5">
        <f t="shared" ca="1" si="4"/>
        <v>1000</v>
      </c>
      <c r="N13" s="3"/>
      <c r="O13" s="3"/>
      <c r="P13" s="3"/>
    </row>
    <row r="14" spans="1:16" ht="15.75" customHeight="1" x14ac:dyDescent="0.3">
      <c r="A14" s="16">
        <v>3</v>
      </c>
      <c r="B14" s="17"/>
      <c r="C14" s="17"/>
      <c r="D14" s="14"/>
      <c r="E14" s="18"/>
      <c r="F14" s="18"/>
      <c r="G14" s="14" t="s">
        <v>21</v>
      </c>
      <c r="H14" s="15" t="str">
        <f t="shared" ca="1" si="0"/>
        <v>0 € / 0 Kč</v>
      </c>
      <c r="J14" s="5">
        <f t="shared" si="1"/>
        <v>0</v>
      </c>
      <c r="K14" s="5">
        <f t="shared" si="2"/>
        <v>0</v>
      </c>
      <c r="L14" s="5">
        <f t="shared" ca="1" si="3"/>
        <v>0</v>
      </c>
      <c r="M14" s="5">
        <f t="shared" ca="1" si="4"/>
        <v>0</v>
      </c>
      <c r="N14" s="3"/>
      <c r="O14" s="3"/>
      <c r="P14" s="3"/>
    </row>
    <row r="15" spans="1:16" ht="15.75" customHeight="1" x14ac:dyDescent="0.3">
      <c r="A15" s="16">
        <v>4</v>
      </c>
      <c r="B15" s="17"/>
      <c r="C15" s="17"/>
      <c r="D15" s="14"/>
      <c r="E15" s="18"/>
      <c r="F15" s="18"/>
      <c r="G15" s="14" t="s">
        <v>21</v>
      </c>
      <c r="H15" s="15" t="str">
        <f t="shared" ca="1" si="0"/>
        <v>0 € / 0 Kč</v>
      </c>
      <c r="J15" s="5">
        <f t="shared" si="1"/>
        <v>0</v>
      </c>
      <c r="K15" s="5">
        <f t="shared" si="2"/>
        <v>0</v>
      </c>
      <c r="L15" s="5">
        <f t="shared" ca="1" si="3"/>
        <v>0</v>
      </c>
      <c r="M15" s="5">
        <f t="shared" ca="1" si="4"/>
        <v>0</v>
      </c>
      <c r="N15" s="3"/>
      <c r="O15" s="3"/>
      <c r="P15" s="3"/>
    </row>
    <row r="16" spans="1:16" ht="15.75" customHeight="1" x14ac:dyDescent="0.3">
      <c r="A16" s="16">
        <v>5</v>
      </c>
      <c r="B16" s="17"/>
      <c r="C16" s="17"/>
      <c r="D16" s="14"/>
      <c r="E16" s="18"/>
      <c r="F16" s="18"/>
      <c r="G16" s="14" t="s">
        <v>21</v>
      </c>
      <c r="H16" s="15" t="str">
        <f t="shared" ca="1" si="0"/>
        <v>0 € / 0 Kč</v>
      </c>
      <c r="J16" s="5">
        <f t="shared" si="1"/>
        <v>0</v>
      </c>
      <c r="K16" s="5">
        <f t="shared" si="2"/>
        <v>0</v>
      </c>
      <c r="L16" s="5">
        <f t="shared" ca="1" si="3"/>
        <v>0</v>
      </c>
      <c r="M16" s="5">
        <f t="shared" ca="1" si="4"/>
        <v>0</v>
      </c>
      <c r="N16" s="3"/>
      <c r="O16" s="3"/>
      <c r="P16" s="3"/>
    </row>
    <row r="17" spans="1:16" ht="15.75" customHeight="1" x14ac:dyDescent="0.3">
      <c r="A17" s="16">
        <v>6</v>
      </c>
      <c r="B17" s="17"/>
      <c r="C17" s="17"/>
      <c r="D17" s="14"/>
      <c r="E17" s="18"/>
      <c r="F17" s="18"/>
      <c r="G17" s="14" t="s">
        <v>21</v>
      </c>
      <c r="H17" s="15" t="str">
        <f t="shared" ca="1" si="0"/>
        <v>0 € / 0 Kč</v>
      </c>
      <c r="J17" s="5">
        <f t="shared" si="1"/>
        <v>0</v>
      </c>
      <c r="K17" s="5">
        <f t="shared" si="2"/>
        <v>0</v>
      </c>
      <c r="L17" s="5">
        <f t="shared" ca="1" si="3"/>
        <v>0</v>
      </c>
      <c r="M17" s="5">
        <f t="shared" ca="1" si="4"/>
        <v>0</v>
      </c>
      <c r="N17" s="3"/>
      <c r="O17" s="3"/>
      <c r="P17" s="3"/>
    </row>
    <row r="18" spans="1:16" ht="15.75" customHeight="1" x14ac:dyDescent="0.3">
      <c r="A18" s="16">
        <v>7</v>
      </c>
      <c r="B18" s="17"/>
      <c r="C18" s="17"/>
      <c r="D18" s="14"/>
      <c r="E18" s="18"/>
      <c r="F18" s="18"/>
      <c r="G18" s="14" t="s">
        <v>21</v>
      </c>
      <c r="H18" s="15" t="str">
        <f t="shared" ca="1" si="0"/>
        <v>0 € / 0 Kč</v>
      </c>
      <c r="J18" s="5">
        <f t="shared" si="1"/>
        <v>0</v>
      </c>
      <c r="K18" s="5">
        <f t="shared" si="2"/>
        <v>0</v>
      </c>
      <c r="L18" s="5">
        <f t="shared" ca="1" si="3"/>
        <v>0</v>
      </c>
      <c r="M18" s="5">
        <f t="shared" ca="1" si="4"/>
        <v>0</v>
      </c>
      <c r="N18" s="3"/>
      <c r="O18" s="3"/>
      <c r="P18" s="3"/>
    </row>
    <row r="19" spans="1:16" ht="15.75" customHeight="1" x14ac:dyDescent="0.3">
      <c r="A19" s="16">
        <v>8</v>
      </c>
      <c r="B19" s="17"/>
      <c r="C19" s="17"/>
      <c r="D19" s="14"/>
      <c r="E19" s="18"/>
      <c r="F19" s="18"/>
      <c r="G19" s="14" t="s">
        <v>21</v>
      </c>
      <c r="H19" s="15" t="str">
        <f t="shared" ca="1" si="0"/>
        <v>0 € / 0 Kč</v>
      </c>
      <c r="J19" s="5">
        <f t="shared" si="1"/>
        <v>0</v>
      </c>
      <c r="K19" s="5">
        <f t="shared" si="2"/>
        <v>0</v>
      </c>
      <c r="L19" s="5">
        <f t="shared" ca="1" si="3"/>
        <v>0</v>
      </c>
      <c r="M19" s="5">
        <f t="shared" ca="1" si="4"/>
        <v>0</v>
      </c>
      <c r="N19" s="3"/>
      <c r="O19" s="3"/>
      <c r="P19" s="3"/>
    </row>
    <row r="20" spans="1:16" ht="15.75" customHeight="1" x14ac:dyDescent="0.3">
      <c r="A20" s="16">
        <v>9</v>
      </c>
      <c r="B20" s="17"/>
      <c r="C20" s="17"/>
      <c r="D20" s="14"/>
      <c r="E20" s="18"/>
      <c r="F20" s="18"/>
      <c r="G20" s="14" t="s">
        <v>21</v>
      </c>
      <c r="H20" s="15" t="str">
        <f t="shared" ca="1" si="0"/>
        <v>0 € / 0 Kč</v>
      </c>
      <c r="J20" s="5">
        <f t="shared" si="1"/>
        <v>0</v>
      </c>
      <c r="K20" s="5">
        <f t="shared" si="2"/>
        <v>0</v>
      </c>
      <c r="L20" s="5">
        <f t="shared" ca="1" si="3"/>
        <v>0</v>
      </c>
      <c r="M20" s="5">
        <f t="shared" ca="1" si="4"/>
        <v>0</v>
      </c>
      <c r="N20" s="3"/>
      <c r="O20" s="3"/>
      <c r="P20" s="3"/>
    </row>
    <row r="21" spans="1:16" ht="15.75" customHeight="1" x14ac:dyDescent="0.3">
      <c r="A21" s="16">
        <v>10</v>
      </c>
      <c r="B21" s="17"/>
      <c r="C21" s="17"/>
      <c r="D21" s="14"/>
      <c r="E21" s="18"/>
      <c r="F21" s="18"/>
      <c r="G21" s="14" t="s">
        <v>21</v>
      </c>
      <c r="H21" s="15" t="str">
        <f t="shared" ca="1" si="0"/>
        <v>0 € / 0 Kč</v>
      </c>
      <c r="J21" s="5">
        <f t="shared" si="1"/>
        <v>0</v>
      </c>
      <c r="K21" s="5">
        <f t="shared" si="2"/>
        <v>0</v>
      </c>
      <c r="L21" s="5">
        <f t="shared" ca="1" si="3"/>
        <v>0</v>
      </c>
      <c r="M21" s="5">
        <f t="shared" ca="1" si="4"/>
        <v>0</v>
      </c>
      <c r="N21" s="3"/>
      <c r="O21" s="3"/>
      <c r="P21" s="3"/>
    </row>
    <row r="22" spans="1:16" ht="15.75" customHeight="1" x14ac:dyDescent="0.3">
      <c r="A22" s="16">
        <v>11</v>
      </c>
      <c r="B22" s="17"/>
      <c r="C22" s="17"/>
      <c r="D22" s="14"/>
      <c r="E22" s="18"/>
      <c r="F22" s="18"/>
      <c r="G22" s="14" t="s">
        <v>21</v>
      </c>
      <c r="H22" s="15" t="str">
        <f t="shared" ca="1" si="0"/>
        <v>0 € / 0 Kč</v>
      </c>
      <c r="J22" s="5">
        <f t="shared" si="1"/>
        <v>0</v>
      </c>
      <c r="K22" s="5">
        <f t="shared" si="2"/>
        <v>0</v>
      </c>
      <c r="L22" s="5">
        <f t="shared" ca="1" si="3"/>
        <v>0</v>
      </c>
      <c r="M22" s="5">
        <f t="shared" ca="1" si="4"/>
        <v>0</v>
      </c>
      <c r="N22" s="3"/>
      <c r="O22" s="3"/>
      <c r="P22" s="3"/>
    </row>
    <row r="23" spans="1:16" ht="15.75" customHeight="1" x14ac:dyDescent="0.3">
      <c r="A23" s="16">
        <v>12</v>
      </c>
      <c r="B23" s="17"/>
      <c r="C23" s="17"/>
      <c r="D23" s="14"/>
      <c r="E23" s="18"/>
      <c r="F23" s="18"/>
      <c r="G23" s="14" t="s">
        <v>21</v>
      </c>
      <c r="H23" s="15" t="str">
        <f t="shared" ca="1" si="0"/>
        <v>0 € / 0 Kč</v>
      </c>
      <c r="J23" s="5">
        <f t="shared" si="1"/>
        <v>0</v>
      </c>
      <c r="K23" s="5">
        <f t="shared" si="2"/>
        <v>0</v>
      </c>
      <c r="L23" s="5">
        <f t="shared" ca="1" si="3"/>
        <v>0</v>
      </c>
      <c r="M23" s="5">
        <f t="shared" ca="1" si="4"/>
        <v>0</v>
      </c>
      <c r="N23" s="3"/>
      <c r="O23" s="3"/>
      <c r="P23" s="3"/>
    </row>
    <row r="24" spans="1:16" ht="15.75" customHeight="1" x14ac:dyDescent="0.3">
      <c r="A24" s="16">
        <v>13</v>
      </c>
      <c r="B24" s="17"/>
      <c r="C24" s="17"/>
      <c r="D24" s="14"/>
      <c r="E24" s="18"/>
      <c r="F24" s="18"/>
      <c r="G24" s="14" t="s">
        <v>21</v>
      </c>
      <c r="H24" s="15" t="str">
        <f t="shared" ca="1" si="0"/>
        <v>0 € / 0 Kč</v>
      </c>
      <c r="J24" s="5">
        <f t="shared" si="1"/>
        <v>0</v>
      </c>
      <c r="K24" s="5">
        <f t="shared" si="2"/>
        <v>0</v>
      </c>
      <c r="L24" s="5">
        <f t="shared" ca="1" si="3"/>
        <v>0</v>
      </c>
      <c r="M24" s="5">
        <f t="shared" ca="1" si="4"/>
        <v>0</v>
      </c>
      <c r="N24" s="3"/>
      <c r="O24" s="3"/>
      <c r="P24" s="3"/>
    </row>
    <row r="25" spans="1:16" ht="15.75" customHeight="1" x14ac:dyDescent="0.3">
      <c r="A25" s="16">
        <v>14</v>
      </c>
      <c r="B25" s="17"/>
      <c r="C25" s="17"/>
      <c r="D25" s="14"/>
      <c r="E25" s="18"/>
      <c r="F25" s="18"/>
      <c r="G25" s="14" t="s">
        <v>21</v>
      </c>
      <c r="H25" s="15" t="str">
        <f t="shared" ca="1" si="0"/>
        <v>0 € / 0 Kč</v>
      </c>
      <c r="J25" s="5">
        <f t="shared" si="1"/>
        <v>0</v>
      </c>
      <c r="K25" s="5">
        <f t="shared" si="2"/>
        <v>0</v>
      </c>
      <c r="L25" s="5">
        <f t="shared" ca="1" si="3"/>
        <v>0</v>
      </c>
      <c r="M25" s="5">
        <f t="shared" ca="1" si="4"/>
        <v>0</v>
      </c>
      <c r="N25" s="3"/>
      <c r="O25" s="3"/>
      <c r="P25" s="3"/>
    </row>
    <row r="26" spans="1:16" ht="15.75" customHeight="1" x14ac:dyDescent="0.3">
      <c r="A26" s="16">
        <v>15</v>
      </c>
      <c r="B26" s="17"/>
      <c r="C26" s="17"/>
      <c r="D26" s="14"/>
      <c r="E26" s="18"/>
      <c r="F26" s="18"/>
      <c r="G26" s="14" t="s">
        <v>21</v>
      </c>
      <c r="H26" s="15" t="str">
        <f t="shared" ca="1" si="0"/>
        <v>0 € / 0 Kč</v>
      </c>
      <c r="J26" s="5">
        <f t="shared" si="1"/>
        <v>0</v>
      </c>
      <c r="K26" s="5">
        <f t="shared" si="2"/>
        <v>0</v>
      </c>
      <c r="L26" s="5">
        <f t="shared" ca="1" si="3"/>
        <v>0</v>
      </c>
      <c r="M26" s="5">
        <f t="shared" ca="1" si="4"/>
        <v>0</v>
      </c>
      <c r="N26" s="3"/>
      <c r="O26" s="3"/>
      <c r="P26" s="3"/>
    </row>
    <row r="27" spans="1:16" ht="15.75" customHeight="1" x14ac:dyDescent="0.3">
      <c r="A27" s="16">
        <v>16</v>
      </c>
      <c r="B27" s="17"/>
      <c r="C27" s="17"/>
      <c r="D27" s="14"/>
      <c r="E27" s="18"/>
      <c r="F27" s="18"/>
      <c r="G27" s="14" t="s">
        <v>21</v>
      </c>
      <c r="H27" s="15" t="str">
        <f t="shared" ca="1" si="0"/>
        <v>0 € / 0 Kč</v>
      </c>
      <c r="J27" s="5">
        <f t="shared" si="1"/>
        <v>0</v>
      </c>
      <c r="K27" s="5">
        <f t="shared" si="2"/>
        <v>0</v>
      </c>
      <c r="L27" s="5">
        <f t="shared" ca="1" si="3"/>
        <v>0</v>
      </c>
      <c r="M27" s="5">
        <f t="shared" ca="1" si="4"/>
        <v>0</v>
      </c>
      <c r="N27" s="3"/>
      <c r="O27" s="3"/>
      <c r="P27" s="3"/>
    </row>
    <row r="28" spans="1:16" ht="15.75" customHeight="1" x14ac:dyDescent="0.3">
      <c r="A28" s="16">
        <v>17</v>
      </c>
      <c r="B28" s="17"/>
      <c r="C28" s="17"/>
      <c r="D28" s="14"/>
      <c r="E28" s="18"/>
      <c r="F28" s="18"/>
      <c r="G28" s="14" t="s">
        <v>21</v>
      </c>
      <c r="H28" s="15" t="str">
        <f t="shared" ca="1" si="0"/>
        <v>0 € / 0 Kč</v>
      </c>
      <c r="J28" s="5">
        <f t="shared" si="1"/>
        <v>0</v>
      </c>
      <c r="K28" s="5">
        <f t="shared" si="2"/>
        <v>0</v>
      </c>
      <c r="L28" s="5">
        <f t="shared" ca="1" si="3"/>
        <v>0</v>
      </c>
      <c r="M28" s="5">
        <f t="shared" ca="1" si="4"/>
        <v>0</v>
      </c>
      <c r="N28" s="3"/>
      <c r="O28" s="3"/>
      <c r="P28" s="3"/>
    </row>
    <row r="29" spans="1:16" ht="15.75" customHeight="1" x14ac:dyDescent="0.3">
      <c r="A29" s="16">
        <v>18</v>
      </c>
      <c r="B29" s="17"/>
      <c r="C29" s="17"/>
      <c r="D29" s="14"/>
      <c r="E29" s="18"/>
      <c r="F29" s="18"/>
      <c r="G29" s="14" t="s">
        <v>21</v>
      </c>
      <c r="H29" s="15" t="str">
        <f t="shared" ca="1" si="0"/>
        <v>0 € / 0 Kč</v>
      </c>
      <c r="J29" s="5">
        <f t="shared" si="1"/>
        <v>0</v>
      </c>
      <c r="K29" s="5">
        <f t="shared" si="2"/>
        <v>0</v>
      </c>
      <c r="L29" s="5">
        <f t="shared" ca="1" si="3"/>
        <v>0</v>
      </c>
      <c r="M29" s="5">
        <f t="shared" ca="1" si="4"/>
        <v>0</v>
      </c>
      <c r="N29" s="3"/>
      <c r="O29" s="3"/>
      <c r="P29" s="3"/>
    </row>
    <row r="30" spans="1:16" ht="15.75" customHeight="1" x14ac:dyDescent="0.3">
      <c r="A30" s="16">
        <v>19</v>
      </c>
      <c r="B30" s="17"/>
      <c r="C30" s="17"/>
      <c r="D30" s="14"/>
      <c r="E30" s="18"/>
      <c r="F30" s="18"/>
      <c r="G30" s="14" t="s">
        <v>21</v>
      </c>
      <c r="H30" s="15" t="str">
        <f t="shared" ca="1" si="0"/>
        <v>0 € / 0 Kč</v>
      </c>
      <c r="J30" s="5">
        <f t="shared" si="1"/>
        <v>0</v>
      </c>
      <c r="K30" s="5">
        <f t="shared" si="2"/>
        <v>0</v>
      </c>
      <c r="L30" s="5">
        <f t="shared" ca="1" si="3"/>
        <v>0</v>
      </c>
      <c r="M30" s="5">
        <f t="shared" ca="1" si="4"/>
        <v>0</v>
      </c>
      <c r="N30" s="3"/>
      <c r="O30" s="3"/>
      <c r="P30" s="3"/>
    </row>
    <row r="31" spans="1:16" ht="15.75" customHeight="1" x14ac:dyDescent="0.3">
      <c r="A31" s="16">
        <v>20</v>
      </c>
      <c r="B31" s="17"/>
      <c r="C31" s="17"/>
      <c r="D31" s="18"/>
      <c r="E31" s="18"/>
      <c r="F31" s="18"/>
      <c r="G31" s="14" t="s">
        <v>21</v>
      </c>
      <c r="H31" s="15" t="str">
        <f t="shared" ca="1" si="0"/>
        <v>0 € / 0 Kč</v>
      </c>
      <c r="J31" s="5">
        <f t="shared" si="1"/>
        <v>0</v>
      </c>
      <c r="K31" s="5">
        <f t="shared" si="2"/>
        <v>0</v>
      </c>
      <c r="L31" s="5">
        <f t="shared" ca="1" si="3"/>
        <v>0</v>
      </c>
      <c r="M31" s="5">
        <f t="shared" ca="1" si="4"/>
        <v>0</v>
      </c>
      <c r="N31" s="3"/>
      <c r="O31" s="3"/>
      <c r="P31" s="3"/>
    </row>
    <row r="32" spans="1:16" ht="15.75" customHeight="1" x14ac:dyDescent="0.3">
      <c r="A32" s="16">
        <v>21</v>
      </c>
      <c r="B32" s="17"/>
      <c r="C32" s="17"/>
      <c r="D32" s="18"/>
      <c r="E32" s="18"/>
      <c r="F32" s="18"/>
      <c r="G32" s="14" t="s">
        <v>21</v>
      </c>
      <c r="H32" s="15" t="str">
        <f t="shared" ca="1" si="0"/>
        <v>0 € / 0 Kč</v>
      </c>
      <c r="J32" s="5">
        <f t="shared" si="1"/>
        <v>0</v>
      </c>
      <c r="K32" s="5">
        <f t="shared" si="2"/>
        <v>0</v>
      </c>
      <c r="L32" s="5">
        <f t="shared" ca="1" si="3"/>
        <v>0</v>
      </c>
      <c r="M32" s="5">
        <f t="shared" ca="1" si="4"/>
        <v>0</v>
      </c>
      <c r="N32" s="3"/>
      <c r="O32" s="3"/>
      <c r="P32" s="3"/>
    </row>
    <row r="33" spans="1:16" ht="15.75" customHeight="1" x14ac:dyDescent="0.3">
      <c r="A33" s="16">
        <v>22</v>
      </c>
      <c r="B33" s="17"/>
      <c r="C33" s="17"/>
      <c r="D33" s="18"/>
      <c r="E33" s="18"/>
      <c r="F33" s="18"/>
      <c r="G33" s="14" t="s">
        <v>21</v>
      </c>
      <c r="H33" s="15" t="str">
        <f t="shared" ca="1" si="0"/>
        <v>0 € / 0 Kč</v>
      </c>
      <c r="J33" s="5">
        <f t="shared" si="1"/>
        <v>0</v>
      </c>
      <c r="K33" s="5">
        <f t="shared" si="2"/>
        <v>0</v>
      </c>
      <c r="L33" s="5">
        <f t="shared" ca="1" si="3"/>
        <v>0</v>
      </c>
      <c r="M33" s="5">
        <f t="shared" ca="1" si="4"/>
        <v>0</v>
      </c>
      <c r="N33" s="3"/>
      <c r="O33" s="3"/>
      <c r="P33" s="3"/>
    </row>
    <row r="34" spans="1:16" ht="15.75" customHeight="1" x14ac:dyDescent="0.3">
      <c r="A34" s="16">
        <v>23</v>
      </c>
      <c r="B34" s="17"/>
      <c r="C34" s="17"/>
      <c r="D34" s="18"/>
      <c r="E34" s="18"/>
      <c r="F34" s="18"/>
      <c r="G34" s="14" t="s">
        <v>21</v>
      </c>
      <c r="H34" s="15" t="str">
        <f t="shared" ca="1" si="0"/>
        <v>0 € / 0 Kč</v>
      </c>
      <c r="J34" s="5">
        <f t="shared" si="1"/>
        <v>0</v>
      </c>
      <c r="K34" s="5">
        <f t="shared" si="2"/>
        <v>0</v>
      </c>
      <c r="L34" s="5">
        <f t="shared" ca="1" si="3"/>
        <v>0</v>
      </c>
      <c r="M34" s="5">
        <f t="shared" ca="1" si="4"/>
        <v>0</v>
      </c>
      <c r="N34" s="3"/>
      <c r="O34" s="3"/>
      <c r="P34" s="3"/>
    </row>
    <row r="35" spans="1:16" ht="15.75" customHeight="1" x14ac:dyDescent="0.3">
      <c r="A35" s="16">
        <v>24</v>
      </c>
      <c r="B35" s="17"/>
      <c r="C35" s="17"/>
      <c r="D35" s="18"/>
      <c r="E35" s="18"/>
      <c r="F35" s="18"/>
      <c r="G35" s="14" t="s">
        <v>21</v>
      </c>
      <c r="H35" s="15" t="str">
        <f t="shared" ca="1" si="0"/>
        <v>0 € / 0 Kč</v>
      </c>
      <c r="J35" s="5">
        <f t="shared" si="1"/>
        <v>0</v>
      </c>
      <c r="K35" s="5">
        <f t="shared" si="2"/>
        <v>0</v>
      </c>
      <c r="L35" s="5">
        <f t="shared" ca="1" si="3"/>
        <v>0</v>
      </c>
      <c r="M35" s="5">
        <f t="shared" ca="1" si="4"/>
        <v>0</v>
      </c>
      <c r="N35" s="3"/>
      <c r="O35" s="3"/>
      <c r="P35" s="3"/>
    </row>
    <row r="36" spans="1:16" ht="15.75" customHeight="1" x14ac:dyDescent="0.3">
      <c r="A36" s="16">
        <v>25</v>
      </c>
      <c r="B36" s="17"/>
      <c r="C36" s="17"/>
      <c r="D36" s="18"/>
      <c r="E36" s="18"/>
      <c r="F36" s="18"/>
      <c r="G36" s="14" t="s">
        <v>21</v>
      </c>
      <c r="H36" s="15" t="str">
        <f t="shared" ca="1" si="0"/>
        <v>0 € / 0 Kč</v>
      </c>
      <c r="J36" s="5">
        <f t="shared" si="1"/>
        <v>0</v>
      </c>
      <c r="K36" s="5">
        <f t="shared" si="2"/>
        <v>0</v>
      </c>
      <c r="L36" s="5">
        <f t="shared" ca="1" si="3"/>
        <v>0</v>
      </c>
      <c r="M36" s="5">
        <f t="shared" ca="1" si="4"/>
        <v>0</v>
      </c>
      <c r="N36" s="3"/>
      <c r="O36" s="3"/>
      <c r="P36" s="3"/>
    </row>
    <row r="37" spans="1:16" ht="15.75" customHeight="1" x14ac:dyDescent="0.3">
      <c r="A37" s="16">
        <v>26</v>
      </c>
      <c r="B37" s="17"/>
      <c r="C37" s="17"/>
      <c r="D37" s="18"/>
      <c r="E37" s="18"/>
      <c r="F37" s="18"/>
      <c r="G37" s="14" t="s">
        <v>21</v>
      </c>
      <c r="H37" s="15" t="str">
        <f t="shared" ca="1" si="0"/>
        <v>0 € / 0 Kč</v>
      </c>
      <c r="J37" s="5">
        <f t="shared" si="1"/>
        <v>0</v>
      </c>
      <c r="K37" s="5">
        <f t="shared" si="2"/>
        <v>0</v>
      </c>
      <c r="L37" s="5">
        <f t="shared" ca="1" si="3"/>
        <v>0</v>
      </c>
      <c r="M37" s="5">
        <f t="shared" ca="1" si="4"/>
        <v>0</v>
      </c>
      <c r="N37" s="3"/>
      <c r="O37" s="3"/>
      <c r="P37" s="3"/>
    </row>
    <row r="38" spans="1:16" ht="15.75" customHeight="1" x14ac:dyDescent="0.3">
      <c r="A38" s="16">
        <v>27</v>
      </c>
      <c r="B38" s="17"/>
      <c r="C38" s="17"/>
      <c r="D38" s="18"/>
      <c r="E38" s="18"/>
      <c r="F38" s="18"/>
      <c r="G38" s="14" t="s">
        <v>21</v>
      </c>
      <c r="H38" s="15" t="str">
        <f t="shared" ca="1" si="0"/>
        <v>0 € / 0 Kč</v>
      </c>
      <c r="J38" s="5">
        <f t="shared" si="1"/>
        <v>0</v>
      </c>
      <c r="K38" s="5">
        <f t="shared" si="2"/>
        <v>0</v>
      </c>
      <c r="L38" s="5">
        <f t="shared" ca="1" si="3"/>
        <v>0</v>
      </c>
      <c r="M38" s="5">
        <f t="shared" ca="1" si="4"/>
        <v>0</v>
      </c>
      <c r="N38" s="3"/>
      <c r="O38" s="3"/>
      <c r="P38" s="3"/>
    </row>
    <row r="39" spans="1:16" ht="15.75" customHeight="1" x14ac:dyDescent="0.3">
      <c r="A39" s="16">
        <v>28</v>
      </c>
      <c r="B39" s="17"/>
      <c r="C39" s="17"/>
      <c r="D39" s="18"/>
      <c r="E39" s="18"/>
      <c r="F39" s="18"/>
      <c r="G39" s="14" t="s">
        <v>21</v>
      </c>
      <c r="H39" s="15" t="str">
        <f t="shared" ca="1" si="0"/>
        <v>0 € / 0 Kč</v>
      </c>
      <c r="J39" s="5">
        <f t="shared" si="1"/>
        <v>0</v>
      </c>
      <c r="K39" s="5">
        <f t="shared" si="2"/>
        <v>0</v>
      </c>
      <c r="L39" s="5">
        <f t="shared" ca="1" si="3"/>
        <v>0</v>
      </c>
      <c r="M39" s="5">
        <f t="shared" ca="1" si="4"/>
        <v>0</v>
      </c>
      <c r="N39" s="3"/>
      <c r="O39" s="3"/>
      <c r="P39" s="3"/>
    </row>
    <row r="40" spans="1:16" ht="15.75" customHeight="1" x14ac:dyDescent="0.3">
      <c r="A40" s="16">
        <v>29</v>
      </c>
      <c r="B40" s="17"/>
      <c r="C40" s="17"/>
      <c r="D40" s="18"/>
      <c r="E40" s="18"/>
      <c r="F40" s="18"/>
      <c r="G40" s="14" t="s">
        <v>21</v>
      </c>
      <c r="H40" s="15" t="str">
        <f t="shared" ca="1" si="0"/>
        <v>0 € / 0 Kč</v>
      </c>
      <c r="J40" s="5">
        <f t="shared" si="1"/>
        <v>0</v>
      </c>
      <c r="K40" s="5">
        <f t="shared" si="2"/>
        <v>0</v>
      </c>
      <c r="L40" s="5">
        <f t="shared" ca="1" si="3"/>
        <v>0</v>
      </c>
      <c r="M40" s="5">
        <f t="shared" ca="1" si="4"/>
        <v>0</v>
      </c>
      <c r="N40" s="3"/>
      <c r="O40" s="3"/>
      <c r="P40" s="3"/>
    </row>
    <row r="41" spans="1:16" ht="15.75" customHeight="1" x14ac:dyDescent="0.3">
      <c r="A41" s="16">
        <v>30</v>
      </c>
      <c r="B41" s="17"/>
      <c r="C41" s="17"/>
      <c r="D41" s="18"/>
      <c r="E41" s="18"/>
      <c r="F41" s="18"/>
      <c r="G41" s="14" t="s">
        <v>21</v>
      </c>
      <c r="H41" s="15" t="str">
        <f t="shared" ca="1" si="0"/>
        <v>0 € / 0 Kč</v>
      </c>
      <c r="J41" s="5">
        <f t="shared" si="1"/>
        <v>0</v>
      </c>
      <c r="K41" s="5">
        <f t="shared" si="2"/>
        <v>0</v>
      </c>
      <c r="L41" s="5">
        <f t="shared" ca="1" si="3"/>
        <v>0</v>
      </c>
      <c r="M41" s="5">
        <f t="shared" ca="1" si="4"/>
        <v>0</v>
      </c>
      <c r="N41" s="3"/>
      <c r="O41" s="3"/>
      <c r="P41" s="3"/>
    </row>
    <row r="42" spans="1:16" ht="15.75" customHeight="1" x14ac:dyDescent="0.3">
      <c r="A42" s="16">
        <v>31</v>
      </c>
      <c r="B42" s="17"/>
      <c r="C42" s="17"/>
      <c r="D42" s="18"/>
      <c r="E42" s="18"/>
      <c r="F42" s="18"/>
      <c r="G42" s="14" t="s">
        <v>21</v>
      </c>
      <c r="H42" s="15" t="str">
        <f t="shared" ca="1" si="0"/>
        <v>0 € / 0 Kč</v>
      </c>
      <c r="J42" s="5">
        <f t="shared" si="1"/>
        <v>0</v>
      </c>
      <c r="K42" s="5">
        <f t="shared" si="2"/>
        <v>0</v>
      </c>
      <c r="L42" s="5">
        <f t="shared" ca="1" si="3"/>
        <v>0</v>
      </c>
      <c r="M42" s="5">
        <f t="shared" ca="1" si="4"/>
        <v>0</v>
      </c>
      <c r="N42" s="3"/>
      <c r="O42" s="3"/>
      <c r="P42" s="3"/>
    </row>
    <row r="43" spans="1:16" ht="15.75" customHeight="1" x14ac:dyDescent="0.3">
      <c r="A43" s="16">
        <v>32</v>
      </c>
      <c r="B43" s="17"/>
      <c r="C43" s="17"/>
      <c r="D43" s="18"/>
      <c r="E43" s="18"/>
      <c r="F43" s="18"/>
      <c r="G43" s="14" t="s">
        <v>21</v>
      </c>
      <c r="H43" s="15" t="str">
        <f t="shared" ca="1" si="0"/>
        <v>0 € / 0 Kč</v>
      </c>
      <c r="J43" s="5">
        <f t="shared" si="1"/>
        <v>0</v>
      </c>
      <c r="K43" s="5">
        <f t="shared" si="2"/>
        <v>0</v>
      </c>
      <c r="L43" s="5">
        <f t="shared" ca="1" si="3"/>
        <v>0</v>
      </c>
      <c r="M43" s="5">
        <f t="shared" ca="1" si="4"/>
        <v>0</v>
      </c>
      <c r="N43" s="3"/>
      <c r="O43" s="3"/>
      <c r="P43" s="3"/>
    </row>
    <row r="44" spans="1:16" ht="15.75" customHeight="1" x14ac:dyDescent="0.3">
      <c r="A44" s="16">
        <v>33</v>
      </c>
      <c r="B44" s="17"/>
      <c r="C44" s="17"/>
      <c r="D44" s="18"/>
      <c r="E44" s="18"/>
      <c r="F44" s="18"/>
      <c r="G44" s="14" t="s">
        <v>21</v>
      </c>
      <c r="H44" s="15" t="str">
        <f t="shared" ca="1" si="0"/>
        <v>0 € / 0 Kč</v>
      </c>
      <c r="J44" s="5">
        <f t="shared" si="1"/>
        <v>0</v>
      </c>
      <c r="K44" s="5">
        <f t="shared" si="2"/>
        <v>0</v>
      </c>
      <c r="L44" s="5">
        <f t="shared" ca="1" si="3"/>
        <v>0</v>
      </c>
      <c r="M44" s="5">
        <f t="shared" ca="1" si="4"/>
        <v>0</v>
      </c>
      <c r="N44" s="3"/>
      <c r="O44" s="3"/>
      <c r="P44" s="3"/>
    </row>
    <row r="45" spans="1:16" ht="15.75" customHeight="1" x14ac:dyDescent="0.3">
      <c r="A45" s="16">
        <v>34</v>
      </c>
      <c r="B45" s="17"/>
      <c r="C45" s="17"/>
      <c r="D45" s="18"/>
      <c r="E45" s="18"/>
      <c r="F45" s="18"/>
      <c r="G45" s="14" t="s">
        <v>21</v>
      </c>
      <c r="H45" s="15" t="str">
        <f t="shared" ca="1" si="0"/>
        <v>0 € / 0 Kč</v>
      </c>
      <c r="J45" s="5">
        <f t="shared" si="1"/>
        <v>0</v>
      </c>
      <c r="K45" s="5">
        <f t="shared" si="2"/>
        <v>0</v>
      </c>
      <c r="L45" s="5">
        <f t="shared" ca="1" si="3"/>
        <v>0</v>
      </c>
      <c r="M45" s="5">
        <f t="shared" ca="1" si="4"/>
        <v>0</v>
      </c>
      <c r="N45" s="3"/>
      <c r="O45" s="3"/>
      <c r="P45" s="3"/>
    </row>
    <row r="46" spans="1:16" ht="15.75" customHeight="1" x14ac:dyDescent="0.3">
      <c r="A46" s="16">
        <v>35</v>
      </c>
      <c r="B46" s="17"/>
      <c r="C46" s="17"/>
      <c r="D46" s="18"/>
      <c r="E46" s="18"/>
      <c r="F46" s="18"/>
      <c r="G46" s="14" t="s">
        <v>21</v>
      </c>
      <c r="H46" s="15" t="str">
        <f t="shared" ca="1" si="0"/>
        <v>0 € / 0 Kč</v>
      </c>
      <c r="J46" s="5">
        <f t="shared" si="1"/>
        <v>0</v>
      </c>
      <c r="K46" s="5">
        <f t="shared" si="2"/>
        <v>0</v>
      </c>
      <c r="L46" s="5">
        <f t="shared" ca="1" si="3"/>
        <v>0</v>
      </c>
      <c r="M46" s="5">
        <f t="shared" ca="1" si="4"/>
        <v>0</v>
      </c>
      <c r="N46" s="3"/>
      <c r="O46" s="3"/>
      <c r="P46" s="3"/>
    </row>
    <row r="47" spans="1:16" ht="15.75" customHeight="1" x14ac:dyDescent="0.3">
      <c r="A47" s="16">
        <v>36</v>
      </c>
      <c r="B47" s="17"/>
      <c r="C47" s="17"/>
      <c r="D47" s="18"/>
      <c r="E47" s="18"/>
      <c r="F47" s="18"/>
      <c r="G47" s="14" t="s">
        <v>21</v>
      </c>
      <c r="H47" s="15" t="str">
        <f t="shared" ca="1" si="0"/>
        <v>0 € / 0 Kč</v>
      </c>
      <c r="J47" s="5">
        <f t="shared" si="1"/>
        <v>0</v>
      </c>
      <c r="K47" s="5">
        <f t="shared" si="2"/>
        <v>0</v>
      </c>
      <c r="L47" s="5">
        <f t="shared" ca="1" si="3"/>
        <v>0</v>
      </c>
      <c r="M47" s="5">
        <f t="shared" ca="1" si="4"/>
        <v>0</v>
      </c>
      <c r="N47" s="3"/>
      <c r="O47" s="3"/>
      <c r="P47" s="3"/>
    </row>
    <row r="48" spans="1:16" ht="15.75" customHeight="1" x14ac:dyDescent="0.3">
      <c r="A48" s="16">
        <v>37</v>
      </c>
      <c r="B48" s="17"/>
      <c r="C48" s="17"/>
      <c r="D48" s="18"/>
      <c r="E48" s="18"/>
      <c r="F48" s="18"/>
      <c r="G48" s="14" t="s">
        <v>21</v>
      </c>
      <c r="H48" s="15" t="str">
        <f t="shared" ca="1" si="0"/>
        <v>0 € / 0 Kč</v>
      </c>
      <c r="J48" s="5">
        <f t="shared" si="1"/>
        <v>0</v>
      </c>
      <c r="K48" s="5">
        <f t="shared" si="2"/>
        <v>0</v>
      </c>
      <c r="L48" s="5">
        <f t="shared" ca="1" si="3"/>
        <v>0</v>
      </c>
      <c r="M48" s="5">
        <f t="shared" ca="1" si="4"/>
        <v>0</v>
      </c>
      <c r="N48" s="3"/>
      <c r="O48" s="3"/>
      <c r="P48" s="3"/>
    </row>
    <row r="49" spans="1:16" ht="31.2" customHeight="1" thickBot="1" x14ac:dyDescent="0.35">
      <c r="A49" s="19" t="s">
        <v>22</v>
      </c>
      <c r="B49" s="20"/>
      <c r="C49" s="20"/>
      <c r="D49" s="20"/>
      <c r="E49" s="20"/>
      <c r="F49" s="20"/>
      <c r="G49" s="20"/>
      <c r="H49" s="21" t="str">
        <f t="shared" ca="1" si="0"/>
        <v>90 € / 2250 Kč</v>
      </c>
      <c r="J49" s="5"/>
      <c r="K49" s="5"/>
      <c r="L49" s="5">
        <f ca="1">SUM(L12:L48)</f>
        <v>90</v>
      </c>
      <c r="M49" s="3">
        <f ca="1">SUM(M12:M48)</f>
        <v>2250</v>
      </c>
      <c r="N49" s="3"/>
      <c r="O49" s="3"/>
      <c r="P49" s="3"/>
    </row>
    <row r="50" spans="1:16" ht="30" customHeight="1" thickBot="1" x14ac:dyDescent="0.35">
      <c r="A50" s="28" t="s">
        <v>25</v>
      </c>
      <c r="B50" s="29"/>
      <c r="C50" s="29"/>
      <c r="D50" s="29"/>
      <c r="E50" s="29"/>
      <c r="F50" s="29"/>
      <c r="G50" s="29"/>
      <c r="H50" s="30"/>
    </row>
    <row r="51" spans="1:16" ht="47.25" customHeight="1" thickBot="1" x14ac:dyDescent="0.3">
      <c r="A51" s="25" t="s">
        <v>24</v>
      </c>
      <c r="B51" s="26"/>
      <c r="C51" s="26"/>
      <c r="D51" s="26"/>
      <c r="E51" s="26"/>
      <c r="F51" s="26"/>
      <c r="G51" s="26"/>
      <c r="H51" s="27"/>
    </row>
  </sheetData>
  <mergeCells count="5">
    <mergeCell ref="A2:D2"/>
    <mergeCell ref="A7:D7"/>
    <mergeCell ref="A9:H9"/>
    <mergeCell ref="A51:H51"/>
    <mergeCell ref="A50:H50"/>
  </mergeCells>
  <dataValidations count="1">
    <dataValidation type="list" allowBlank="1" showErrorMessage="1" sqref="G12:G48" xr:uid="{B6FAF087-7EDA-4AF6-9BB0-C6E81786C641}">
      <formula1>"Yes,No"</formula1>
    </dataValidation>
  </dataValidations>
  <pageMargins left="0.25000000000000006" right="0.25000000000000006" top="1.1437007874015745" bottom="1.1437007874015745" header="0.74999999999999989" footer="0.74999999999999989"/>
  <pageSetup paperSize="9" scale="80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846C0-C0BC-4082-986C-4C808877042D}">
  <dimension ref="A1"/>
  <sheetViews>
    <sheetView workbookViewId="0"/>
  </sheetViews>
  <sheetFormatPr defaultColWidth="8.77734375" defaultRowHeight="13.2" x14ac:dyDescent="0.25"/>
  <cols>
    <col min="1" max="1" width="8.77734375" customWidth="1"/>
  </cols>
  <sheetData/>
  <pageMargins left="0.70000000000000007" right="0.70000000000000007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49F9-E6EB-4684-AC5B-F1C44744B88D}">
  <dimension ref="A1"/>
  <sheetViews>
    <sheetView workbookViewId="0"/>
  </sheetViews>
  <sheetFormatPr defaultColWidth="8.77734375" defaultRowHeight="13.2" x14ac:dyDescent="0.25"/>
  <cols>
    <col min="1" max="1" width="8.77734375" customWidth="1"/>
  </cols>
  <sheetData/>
  <pageMargins left="0.70000000000000007" right="0.70000000000000007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CZGH01U5075</dc:creator>
  <cp:lastModifiedBy>Lenka Kolofíková</cp:lastModifiedBy>
  <cp:revision>22</cp:revision>
  <cp:lastPrinted>2025-12-01T18:43:44Z</cp:lastPrinted>
  <dcterms:created xsi:type="dcterms:W3CDTF">2013-12-04T10:03:12Z</dcterms:created>
  <dcterms:modified xsi:type="dcterms:W3CDTF">2025-12-08T18:57:17Z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