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filterPrivacy="1" defaultThemeVersion="124226"/>
  <xr:revisionPtr revIDLastSave="0" documentId="13_ncr:1_{BB528980-C19B-4F51-BBB0-7700C90608B4}" xr6:coauthVersionLast="36" xr6:coauthVersionMax="36" xr10:uidLastSave="{00000000-0000-0000-0000-000000000000}"/>
  <bookViews>
    <workbookView xWindow="0" yWindow="0" windowWidth="28800" windowHeight="12440" activeTab="1" xr2:uid="{00000000-000D-0000-FFFF-FFFF00000000}"/>
  </bookViews>
  <sheets>
    <sheet name="Foglio1" sheetId="1" r:id="rId1"/>
    <sheet name="Foglio2" sheetId="3" r:id="rId2"/>
    <sheet name="Legenda" sheetId="2" state="hidden" r:id="rId3"/>
  </sheets>
  <definedNames>
    <definedName name="_xlnm.Print_Titles" localSheetId="0">Foglio1!$14:$15</definedName>
  </definedNames>
  <calcPr calcId="179021"/>
</workbook>
</file>

<file path=xl/calcChain.xml><?xml version="1.0" encoding="utf-8"?>
<calcChain xmlns="http://schemas.openxmlformats.org/spreadsheetml/2006/main">
  <c r="E10" i="3" l="1"/>
  <c r="E17" i="3"/>
  <c r="E19" i="3"/>
  <c r="E21" i="3"/>
  <c r="E23" i="3"/>
  <c r="E25" i="3"/>
  <c r="E15" i="3"/>
  <c r="J9" i="3" l="1"/>
  <c r="D9" i="3"/>
  <c r="K9" i="3" l="1"/>
  <c r="L9" i="3" s="1"/>
  <c r="J16" i="3"/>
  <c r="J18" i="3"/>
  <c r="J20" i="3"/>
  <c r="J22" i="3"/>
  <c r="J24" i="3"/>
  <c r="D16" i="3"/>
  <c r="D18" i="3"/>
  <c r="D20" i="3"/>
  <c r="D22" i="3"/>
  <c r="D24" i="3"/>
  <c r="D14" i="3"/>
  <c r="K16" i="3" l="1"/>
  <c r="L16" i="3" s="1"/>
  <c r="K22" i="3"/>
  <c r="L22" i="3" s="1"/>
  <c r="K20" i="3"/>
  <c r="L20" i="3" s="1"/>
  <c r="K18" i="3"/>
  <c r="L18" i="3" s="1"/>
  <c r="K24" i="3"/>
  <c r="L24" i="3" s="1"/>
  <c r="K14" i="3"/>
  <c r="M27" i="3"/>
  <c r="J14" i="3"/>
  <c r="J25" i="1"/>
  <c r="K23" i="1"/>
  <c r="L23" i="1" s="1"/>
  <c r="J23" i="1"/>
  <c r="D23" i="1"/>
  <c r="K16" i="1"/>
  <c r="L16" i="1" s="1"/>
  <c r="K25" i="1" s="1"/>
  <c r="J16" i="1"/>
  <c r="D16" i="1"/>
  <c r="K12" i="1"/>
  <c r="L12" i="1" s="1"/>
  <c r="J12" i="1"/>
  <c r="D12" i="1"/>
  <c r="K29" i="1" l="1"/>
  <c r="K27" i="1"/>
  <c r="L14" i="3"/>
  <c r="L27" i="3" s="1"/>
  <c r="L29" i="3" l="1"/>
</calcChain>
</file>

<file path=xl/sharedStrings.xml><?xml version="1.0" encoding="utf-8"?>
<sst xmlns="http://schemas.openxmlformats.org/spreadsheetml/2006/main" count="120" uniqueCount="73">
  <si>
    <t>School/Club:</t>
  </si>
  <si>
    <t>Country:</t>
  </si>
  <si>
    <t>Mail address:</t>
  </si>
  <si>
    <t>Phone mobile:</t>
  </si>
  <si>
    <t>Room</t>
  </si>
  <si>
    <t>Es.</t>
  </si>
  <si>
    <t>Arrival</t>
  </si>
  <si>
    <t>Departure</t>
  </si>
  <si>
    <t>Amount</t>
  </si>
  <si>
    <t>Single</t>
  </si>
  <si>
    <t>Package per person</t>
  </si>
  <si>
    <t>Night</t>
  </si>
  <si>
    <t>Total person</t>
  </si>
  <si>
    <t>Name, SURNAME (1)</t>
  </si>
  <si>
    <t>Name, SURNAME (2)</t>
  </si>
  <si>
    <t>Name, SURNAME (3)</t>
  </si>
  <si>
    <t>Name, SURNAME (4)</t>
  </si>
  <si>
    <t>Amount to person</t>
  </si>
  <si>
    <t>STANDARD</t>
  </si>
  <si>
    <t>PREMIUM</t>
  </si>
  <si>
    <t>Nights</t>
  </si>
  <si>
    <t>room type</t>
  </si>
  <si>
    <t>Mario GREEN</t>
  </si>
  <si>
    <t>Final payment (50%)</t>
  </si>
  <si>
    <t>First payment (50%)</t>
  </si>
  <si>
    <t>Account holder:</t>
  </si>
  <si>
    <t>Address:</t>
  </si>
  <si>
    <t>IBAN:</t>
  </si>
  <si>
    <t>Concept of payment:</t>
  </si>
  <si>
    <t>SWIFT:</t>
  </si>
  <si>
    <t>Bank:</t>
  </si>
  <si>
    <t>Bank address:</t>
  </si>
  <si>
    <t>TOTAL AMOUNT</t>
  </si>
  <si>
    <t>Federazione Italiana Taekwon-do ITF</t>
  </si>
  <si>
    <t>CREDEM Credito Emiliano</t>
  </si>
  <si>
    <t>Via G. Marconi, 9-11 Terracina (Italy)</t>
  </si>
  <si>
    <t>IT97I0303274160010000004000</t>
  </si>
  <si>
    <t>BACRIT21928</t>
  </si>
  <si>
    <t>Via Porta Romana, 9 (04019) Terracina - Italy</t>
  </si>
  <si>
    <t>Please note that all payments for accommodation will be accepted ONLY trough BANK TRANSFER in EURO</t>
  </si>
  <si>
    <t>currency (al bank charges must be on payers account) to the indicate Bank Account</t>
  </si>
  <si>
    <t xml:space="preserve">Responsible: </t>
  </si>
  <si>
    <t xml:space="preserve">Name, SURNAME (1) </t>
  </si>
  <si>
    <r>
      <t xml:space="preserve">no later than </t>
    </r>
    <r>
      <rPr>
        <b/>
        <sz val="10"/>
        <color rgb="FFC00000"/>
        <rFont val="Yu Gothic"/>
        <family val="2"/>
      </rPr>
      <t>March 30, 2022</t>
    </r>
  </si>
  <si>
    <r>
      <t>before</t>
    </r>
    <r>
      <rPr>
        <b/>
        <sz val="10"/>
        <color rgb="FFC00000"/>
        <rFont val="Yu Gothic"/>
        <family val="2"/>
      </rPr>
      <t xml:space="preserve"> May 15, 2022</t>
    </r>
  </si>
  <si>
    <t>QUALIFYING AETF UMPIRE COURSE</t>
  </si>
  <si>
    <t>Riccione (Italy), 5-7 february 2027</t>
  </si>
  <si>
    <t>Accommodation / Course Fee Application Form</t>
  </si>
  <si>
    <t>Luca Maragoni</t>
  </si>
  <si>
    <t>Double</t>
  </si>
  <si>
    <t>Luca</t>
  </si>
  <si>
    <t>Simona</t>
  </si>
  <si>
    <t>BACRIT22XXX</t>
  </si>
  <si>
    <t>"School / Country / EQUC"</t>
  </si>
  <si>
    <t>Send the Application form and copy of payment on or before</t>
  </si>
  <si>
    <t>December 15th, 2026 to:</t>
  </si>
  <si>
    <t>Hotel Amount</t>
  </si>
  <si>
    <t>Course Amount</t>
  </si>
  <si>
    <t>DUS</t>
  </si>
  <si>
    <t>SINGLE</t>
  </si>
  <si>
    <t>DOUBLE</t>
  </si>
  <si>
    <t>TRIPLE</t>
  </si>
  <si>
    <t>QUADRUPLE</t>
  </si>
  <si>
    <t xml:space="preserve"> starting with dinner at arrival until lunch at departur.</t>
  </si>
  <si>
    <t>Tourist tax to be paid directly at the hotel</t>
  </si>
  <si>
    <t>Please mark in red those who are not enrolled on the course</t>
  </si>
  <si>
    <t xml:space="preserve">Accommodation prices including full board (breakfast / light lunch / dinner) </t>
  </si>
  <si>
    <t>Paul McCartney</t>
  </si>
  <si>
    <t>John Lennon</t>
  </si>
  <si>
    <t>Fill only in the boxes marked in green</t>
  </si>
  <si>
    <t>Note:</t>
  </si>
  <si>
    <r>
      <t xml:space="preserve">segreteria@fitae-itf.com </t>
    </r>
    <r>
      <rPr>
        <b/>
        <i/>
        <sz val="13"/>
        <rFont val="Arial"/>
        <family val="2"/>
      </rPr>
      <t>and</t>
    </r>
    <r>
      <rPr>
        <b/>
        <i/>
        <sz val="13"/>
        <color rgb="FF0000FF"/>
        <rFont val="Arial"/>
        <family val="2"/>
      </rPr>
      <t xml:space="preserve"> r.devries@itfeurope.org</t>
    </r>
  </si>
  <si>
    <t>The hotel is situated opposite to venue for the course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</si>
</sst>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&quot;€&quot;\ #,##0.00;[Red]\-&quot;€&quot;\ #,##0.00"/>
    <numFmt numFmtId="165" formatCode="[$€-2]\ #,##0.00;[Red]\-[$€-2]\ #,##0.00"/>
    <numFmt numFmtId="166" formatCode="#,##0.00\ &quot;€&quot;"/>
    <numFmt numFmtId="167" formatCode="&quot;€&quot;\ #,##0.00"/>
  </numFmts>
  <fonts count="51">
    <font>
      <sz val="11"/>
      <color theme="1"/>
      <name val="Calibri"/>
      <family val="2"/>
      <scheme val="minor"/>
    </font>
    <font>
      <sz val="11"/>
      <color theme="1"/>
      <name val="Yu Gothic"/>
      <family val="2"/>
    </font>
    <font>
      <b/>
      <sz val="11"/>
      <color theme="1"/>
      <name val="Yu Gothic"/>
      <family val="2"/>
    </font>
    <font>
      <sz val="8"/>
      <color theme="1"/>
      <name val="Yu Gothic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Yu Gothic"/>
      <family val="2"/>
    </font>
    <font>
      <sz val="12"/>
      <color theme="1"/>
      <name val="Yu Gothic"/>
      <family val="2"/>
    </font>
    <font>
      <b/>
      <sz val="14"/>
      <color rgb="FF0000FF"/>
      <name val="Yu Gothic"/>
      <family val="2"/>
    </font>
    <font>
      <sz val="8"/>
      <color rgb="FF0000FF"/>
      <name val="Yu Gothic"/>
      <family val="2"/>
    </font>
    <font>
      <b/>
      <sz val="8"/>
      <color theme="1"/>
      <name val="Yu Gothic"/>
      <family val="2"/>
    </font>
    <font>
      <b/>
      <sz val="20"/>
      <color theme="1"/>
      <name val="Calibri"/>
      <family val="2"/>
      <scheme val="minor"/>
    </font>
    <font>
      <b/>
      <sz val="12"/>
      <color rgb="FFFF0000"/>
      <name val="Yu Gothic"/>
      <family val="2"/>
    </font>
    <font>
      <b/>
      <sz val="10"/>
      <color theme="1"/>
      <name val="Yu Gothic"/>
      <family val="2"/>
    </font>
    <font>
      <sz val="8"/>
      <name val="Yu Gothic"/>
      <family val="2"/>
    </font>
    <font>
      <b/>
      <sz val="9"/>
      <color theme="1"/>
      <name val="Yu Gothic"/>
      <family val="2"/>
    </font>
    <font>
      <b/>
      <sz val="13"/>
      <color theme="1"/>
      <name val="Yu Gothic"/>
      <family val="2"/>
    </font>
    <font>
      <b/>
      <sz val="16"/>
      <color theme="1"/>
      <name val="Yu Gothic"/>
      <family val="2"/>
    </font>
    <font>
      <sz val="10"/>
      <color theme="1"/>
      <name val="Yu Gothic"/>
      <family val="2"/>
    </font>
    <font>
      <sz val="7.5"/>
      <color theme="1"/>
      <name val="Yu Gothic"/>
      <family val="2"/>
    </font>
    <font>
      <sz val="7.9"/>
      <color theme="1"/>
      <name val="Yu Gothic"/>
      <family val="2"/>
    </font>
    <font>
      <b/>
      <sz val="10"/>
      <color rgb="FFC00000"/>
      <name val="Yu Gothic"/>
      <family val="2"/>
    </font>
    <font>
      <b/>
      <sz val="14"/>
      <color theme="1"/>
      <name val="Yu Gothic"/>
      <family val="2"/>
    </font>
    <font>
      <b/>
      <sz val="20"/>
      <color theme="1"/>
      <name val="Arial"/>
      <family val="2"/>
    </font>
    <font>
      <b/>
      <sz val="14"/>
      <color rgb="FFC00000"/>
      <name val="Arial"/>
      <family val="2"/>
    </font>
    <font>
      <b/>
      <sz val="16"/>
      <color theme="1"/>
      <name val="Arial"/>
      <family val="2"/>
    </font>
    <font>
      <b/>
      <sz val="26"/>
      <color theme="1"/>
      <name val="Arial"/>
      <family val="2"/>
    </font>
    <font>
      <sz val="8"/>
      <color rgb="FF333333"/>
      <name val="Oxygenregular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i/>
      <sz val="11"/>
      <color theme="1"/>
      <name val="Arial"/>
      <family val="2"/>
    </font>
    <font>
      <b/>
      <sz val="8"/>
      <color theme="1"/>
      <name val="Arial"/>
      <family val="2"/>
    </font>
    <font>
      <b/>
      <sz val="12"/>
      <color rgb="FFFF0000"/>
      <name val="Arial"/>
      <family val="2"/>
    </font>
    <font>
      <sz val="10"/>
      <name val="Arial"/>
      <family val="2"/>
    </font>
    <font>
      <b/>
      <sz val="12"/>
      <color theme="1"/>
      <name val="Arial"/>
      <family val="2"/>
    </font>
    <font>
      <b/>
      <sz val="14"/>
      <color rgb="FF0000FF"/>
      <name val="Arial"/>
      <family val="2"/>
    </font>
    <font>
      <sz val="12"/>
      <color theme="1"/>
      <name val="Arial"/>
      <family val="2"/>
    </font>
    <font>
      <b/>
      <sz val="18"/>
      <color theme="1"/>
      <name val="Arial"/>
      <family val="2"/>
    </font>
    <font>
      <b/>
      <i/>
      <sz val="11"/>
      <color rgb="FFC00000"/>
      <name val="Arial"/>
      <family val="2"/>
    </font>
    <font>
      <b/>
      <i/>
      <sz val="12"/>
      <color rgb="FFC00000"/>
      <name val="Arial"/>
      <family val="2"/>
    </font>
    <font>
      <b/>
      <i/>
      <sz val="11"/>
      <name val="Arial"/>
      <family val="2"/>
    </font>
    <font>
      <b/>
      <sz val="14"/>
      <color theme="1"/>
      <name val="Arial"/>
      <family val="2"/>
    </font>
    <font>
      <sz val="10"/>
      <color theme="1"/>
      <name val="Arial"/>
      <family val="2"/>
    </font>
    <font>
      <b/>
      <sz val="13"/>
      <color theme="1"/>
      <name val="Arial"/>
      <family val="2"/>
    </font>
    <font>
      <b/>
      <i/>
      <sz val="11"/>
      <color theme="1"/>
      <name val="Arial"/>
      <family val="2"/>
    </font>
    <font>
      <sz val="11"/>
      <color rgb="FF6C6C6C"/>
      <name val="Arial"/>
      <family val="2"/>
    </font>
    <font>
      <b/>
      <i/>
      <sz val="16"/>
      <color theme="1"/>
      <name val="Arial"/>
      <family val="2"/>
    </font>
    <font>
      <b/>
      <sz val="18"/>
      <color rgb="FFC00000"/>
      <name val="Arial"/>
      <family val="2"/>
    </font>
    <font>
      <b/>
      <i/>
      <sz val="13"/>
      <color rgb="FF0000FF"/>
      <name val="Arial"/>
      <family val="2"/>
    </font>
    <font>
      <b/>
      <i/>
      <sz val="13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59999389629810485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2">
    <xf numFmtId="0" fontId="0" fillId="0" borderId="0" xfId="0"/>
    <xf numFmtId="0" fontId="4" fillId="0" borderId="0" xfId="0" applyFont="1"/>
    <xf numFmtId="165" fontId="4" fillId="0" borderId="12" xfId="0" applyNumberFormat="1" applyFont="1" applyBorder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/>
    </xf>
    <xf numFmtId="165" fontId="4" fillId="0" borderId="15" xfId="0" applyNumberFormat="1" applyFont="1" applyBorder="1" applyAlignment="1">
      <alignment horizontal="center" vertical="center" wrapText="1"/>
    </xf>
    <xf numFmtId="165" fontId="4" fillId="0" borderId="11" xfId="0" applyNumberFormat="1" applyFont="1" applyBorder="1" applyAlignment="1">
      <alignment horizontal="center" vertical="center" wrapText="1"/>
    </xf>
    <xf numFmtId="165" fontId="4" fillId="0" borderId="16" xfId="0" applyNumberFormat="1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5" fillId="5" borderId="12" xfId="0" applyFont="1" applyFill="1" applyBorder="1" applyAlignment="1">
      <alignment horizontal="center" vertical="center" wrapText="1"/>
    </xf>
    <xf numFmtId="0" fontId="5" fillId="4" borderId="17" xfId="0" applyFont="1" applyFill="1" applyBorder="1" applyAlignment="1">
      <alignment horizontal="center" vertical="center" wrapText="1"/>
    </xf>
    <xf numFmtId="0" fontId="5" fillId="4" borderId="15" xfId="0" applyFont="1" applyFill="1" applyBorder="1"/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5" fillId="5" borderId="17" xfId="0" applyFont="1" applyFill="1" applyBorder="1" applyAlignment="1">
      <alignment horizontal="center" vertical="center" wrapText="1"/>
    </xf>
    <xf numFmtId="0" fontId="5" fillId="5" borderId="15" xfId="0" applyFont="1" applyFill="1" applyBorder="1"/>
    <xf numFmtId="0" fontId="1" fillId="2" borderId="1" xfId="0" applyFont="1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4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1" fillId="2" borderId="6" xfId="0" applyFont="1" applyFill="1" applyBorder="1" applyAlignment="1">
      <alignment vertical="center"/>
    </xf>
    <xf numFmtId="0" fontId="1" fillId="2" borderId="8" xfId="0" applyFont="1" applyFill="1" applyBorder="1" applyAlignment="1">
      <alignment vertical="center"/>
    </xf>
    <xf numFmtId="0" fontId="7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3" fillId="7" borderId="12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20" fillId="0" borderId="0" xfId="0" applyFont="1" applyAlignment="1">
      <alignment vertical="center"/>
    </xf>
    <xf numFmtId="0" fontId="1" fillId="2" borderId="14" xfId="0" applyFont="1" applyFill="1" applyBorder="1" applyAlignment="1">
      <alignment vertical="center"/>
    </xf>
    <xf numFmtId="0" fontId="20" fillId="2" borderId="10" xfId="0" applyFont="1" applyFill="1" applyBorder="1" applyAlignment="1">
      <alignment vertical="center"/>
    </xf>
    <xf numFmtId="0" fontId="3" fillId="7" borderId="11" xfId="0" applyFont="1" applyFill="1" applyBorder="1" applyAlignment="1">
      <alignment horizontal="center" vertical="center"/>
    </xf>
    <xf numFmtId="0" fontId="14" fillId="7" borderId="11" xfId="0" applyFont="1" applyFill="1" applyBorder="1" applyAlignment="1">
      <alignment horizontal="center" vertical="center"/>
    </xf>
    <xf numFmtId="166" fontId="3" fillId="7" borderId="16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6" fillId="0" borderId="12" xfId="0" applyFont="1" applyBorder="1" applyAlignment="1">
      <alignment horizontal="center" vertical="center"/>
    </xf>
    <xf numFmtId="0" fontId="1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0" fontId="22" fillId="2" borderId="0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2" fillId="4" borderId="24" xfId="0" applyFont="1" applyFill="1" applyBorder="1" applyAlignment="1">
      <alignment horizontal="center" vertical="center"/>
    </xf>
    <xf numFmtId="0" fontId="24" fillId="2" borderId="0" xfId="0" applyFont="1" applyFill="1" applyBorder="1" applyAlignment="1">
      <alignment vertical="center"/>
    </xf>
    <xf numFmtId="0" fontId="23" fillId="2" borderId="0" xfId="0" applyFont="1" applyFill="1" applyBorder="1" applyAlignment="1"/>
    <xf numFmtId="0" fontId="25" fillId="2" borderId="0" xfId="0" applyFont="1" applyFill="1" applyBorder="1" applyAlignment="1">
      <alignment vertical="center"/>
    </xf>
    <xf numFmtId="14" fontId="3" fillId="7" borderId="12" xfId="0" applyNumberFormat="1" applyFont="1" applyFill="1" applyBorder="1" applyAlignment="1">
      <alignment horizontal="center" vertical="center"/>
    </xf>
    <xf numFmtId="0" fontId="3" fillId="7" borderId="34" xfId="0" applyFont="1" applyFill="1" applyBorder="1" applyAlignment="1">
      <alignment horizontal="center" vertical="center"/>
    </xf>
    <xf numFmtId="14" fontId="3" fillId="0" borderId="26" xfId="0" applyNumberFormat="1" applyFont="1" applyFill="1" applyBorder="1" applyAlignment="1">
      <alignment horizontal="center" vertical="center"/>
    </xf>
    <xf numFmtId="14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6" xfId="0" applyFont="1" applyFill="1" applyBorder="1" applyAlignment="1">
      <alignment horizontal="center" vertical="center"/>
    </xf>
    <xf numFmtId="0" fontId="9" fillId="0" borderId="25" xfId="0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horizontal="center" vertical="center"/>
    </xf>
    <xf numFmtId="166" fontId="15" fillId="0" borderId="27" xfId="0" applyNumberFormat="1" applyFont="1" applyFill="1" applyBorder="1" applyAlignment="1">
      <alignment horizontal="center" vertical="center"/>
    </xf>
    <xf numFmtId="0" fontId="26" fillId="2" borderId="6" xfId="0" applyFont="1" applyFill="1" applyBorder="1" applyAlignment="1">
      <alignment vertical="center"/>
    </xf>
    <xf numFmtId="0" fontId="26" fillId="2" borderId="7" xfId="0" applyFont="1" applyFill="1" applyBorder="1" applyAlignment="1">
      <alignment vertical="center"/>
    </xf>
    <xf numFmtId="0" fontId="0" fillId="0" borderId="6" xfId="0" applyBorder="1"/>
    <xf numFmtId="0" fontId="27" fillId="0" borderId="0" xfId="0" applyFont="1"/>
    <xf numFmtId="0" fontId="30" fillId="0" borderId="0" xfId="0" applyFont="1" applyAlignment="1">
      <alignment vertical="center"/>
    </xf>
    <xf numFmtId="0" fontId="30" fillId="0" borderId="2" xfId="0" applyFont="1" applyBorder="1" applyAlignment="1">
      <alignment vertical="center"/>
    </xf>
    <xf numFmtId="0" fontId="30" fillId="2" borderId="4" xfId="0" applyFont="1" applyFill="1" applyBorder="1" applyAlignment="1">
      <alignment vertical="center"/>
    </xf>
    <xf numFmtId="0" fontId="35" fillId="0" borderId="23" xfId="0" applyFont="1" applyBorder="1" applyAlignment="1">
      <alignment horizontal="center" vertical="center"/>
    </xf>
    <xf numFmtId="0" fontId="35" fillId="0" borderId="12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167" fontId="43" fillId="2" borderId="12" xfId="0" applyNumberFormat="1" applyFont="1" applyFill="1" applyBorder="1" applyAlignment="1">
      <alignment horizontal="center" vertical="center"/>
    </xf>
    <xf numFmtId="167" fontId="43" fillId="2" borderId="11" xfId="0" applyNumberFormat="1" applyFont="1" applyFill="1" applyBorder="1" applyAlignment="1">
      <alignment horizontal="center" vertical="center"/>
    </xf>
    <xf numFmtId="0" fontId="35" fillId="0" borderId="12" xfId="0" applyFont="1" applyBorder="1" applyAlignment="1">
      <alignment horizontal="center" vertical="center"/>
    </xf>
    <xf numFmtId="0" fontId="30" fillId="8" borderId="14" xfId="0" applyFont="1" applyFill="1" applyBorder="1" applyAlignment="1">
      <alignment vertical="center"/>
    </xf>
    <xf numFmtId="0" fontId="25" fillId="7" borderId="9" xfId="0" applyFont="1" applyFill="1" applyBorder="1" applyAlignment="1">
      <alignment vertical="center"/>
    </xf>
    <xf numFmtId="0" fontId="46" fillId="0" borderId="0" xfId="0" applyFont="1"/>
    <xf numFmtId="0" fontId="43" fillId="7" borderId="23" xfId="0" applyFont="1" applyFill="1" applyBorder="1" applyAlignment="1">
      <alignment horizontal="center" vertical="center"/>
    </xf>
    <xf numFmtId="0" fontId="43" fillId="9" borderId="23" xfId="0" applyFont="1" applyFill="1" applyBorder="1" applyAlignment="1">
      <alignment horizontal="center" vertical="center"/>
    </xf>
    <xf numFmtId="0" fontId="43" fillId="9" borderId="12" xfId="0" applyFont="1" applyFill="1" applyBorder="1" applyAlignment="1">
      <alignment horizontal="center" vertical="center"/>
    </xf>
    <xf numFmtId="167" fontId="29" fillId="7" borderId="10" xfId="0" applyNumberFormat="1" applyFont="1" applyFill="1" applyBorder="1" applyAlignment="1">
      <alignment horizontal="center" vertical="center"/>
    </xf>
    <xf numFmtId="167" fontId="43" fillId="7" borderId="12" xfId="0" applyNumberFormat="1" applyFont="1" applyFill="1" applyBorder="1" applyAlignment="1">
      <alignment horizontal="center" vertical="center"/>
    </xf>
    <xf numFmtId="0" fontId="13" fillId="2" borderId="0" xfId="0" applyFont="1" applyFill="1" applyBorder="1" applyAlignment="1">
      <alignment vertical="center"/>
    </xf>
    <xf numFmtId="0" fontId="13" fillId="2" borderId="7" xfId="0" applyFont="1" applyFill="1" applyBorder="1" applyAlignment="1">
      <alignment vertical="center"/>
    </xf>
    <xf numFmtId="0" fontId="17" fillId="4" borderId="9" xfId="0" applyFont="1" applyFill="1" applyBorder="1" applyAlignment="1">
      <alignment horizontal="center" vertical="center"/>
    </xf>
    <xf numFmtId="166" fontId="17" fillId="4" borderId="9" xfId="0" applyNumberFormat="1" applyFont="1" applyFill="1" applyBorder="1" applyAlignment="1">
      <alignment horizontal="center" vertical="center"/>
    </xf>
    <xf numFmtId="166" fontId="17" fillId="4" borderId="1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vertical="center"/>
    </xf>
    <xf numFmtId="166" fontId="16" fillId="8" borderId="2" xfId="0" applyNumberFormat="1" applyFont="1" applyFill="1" applyBorder="1" applyAlignment="1">
      <alignment horizontal="center" vertical="center"/>
    </xf>
    <xf numFmtId="166" fontId="16" fillId="8" borderId="3" xfId="0" applyNumberFormat="1" applyFont="1" applyFill="1" applyBorder="1" applyAlignment="1">
      <alignment horizontal="center" vertical="center"/>
    </xf>
    <xf numFmtId="166" fontId="16" fillId="8" borderId="7" xfId="0" applyNumberFormat="1" applyFont="1" applyFill="1" applyBorder="1" applyAlignment="1">
      <alignment horizontal="center" vertical="center"/>
    </xf>
    <xf numFmtId="166" fontId="16" fillId="8" borderId="8" xfId="0" applyNumberFormat="1" applyFont="1" applyFill="1" applyBorder="1" applyAlignment="1">
      <alignment horizontal="center" vertical="center"/>
    </xf>
    <xf numFmtId="0" fontId="18" fillId="8" borderId="2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vertical="center"/>
    </xf>
    <xf numFmtId="0" fontId="13" fillId="2" borderId="9" xfId="0" applyFont="1" applyFill="1" applyBorder="1" applyAlignment="1">
      <alignment vertical="center"/>
    </xf>
    <xf numFmtId="0" fontId="13" fillId="2" borderId="2" xfId="0" applyFont="1" applyFill="1" applyBorder="1" applyAlignment="1">
      <alignment vertical="center"/>
    </xf>
    <xf numFmtId="0" fontId="1" fillId="2" borderId="7" xfId="0" applyFont="1" applyFill="1" applyBorder="1" applyAlignment="1">
      <alignment vertical="center"/>
    </xf>
    <xf numFmtId="0" fontId="13" fillId="8" borderId="7" xfId="0" applyFont="1" applyFill="1" applyBorder="1" applyAlignment="1">
      <alignment horizontal="center" vertical="center"/>
    </xf>
    <xf numFmtId="0" fontId="18" fillId="8" borderId="7" xfId="0" applyFont="1" applyFill="1" applyBorder="1" applyAlignment="1">
      <alignment horizontal="center" vertical="center"/>
    </xf>
    <xf numFmtId="0" fontId="19" fillId="2" borderId="0" xfId="0" applyFont="1" applyFill="1" applyBorder="1" applyAlignment="1">
      <alignment horizontal="center" vertical="center"/>
    </xf>
    <xf numFmtId="0" fontId="19" fillId="2" borderId="5" xfId="0" applyFont="1" applyFill="1" applyBorder="1" applyAlignment="1">
      <alignment horizontal="center" vertical="center"/>
    </xf>
    <xf numFmtId="0" fontId="19" fillId="2" borderId="7" xfId="0" applyFont="1" applyFill="1" applyBorder="1" applyAlignment="1">
      <alignment horizontal="center" vertical="center"/>
    </xf>
    <xf numFmtId="0" fontId="19" fillId="2" borderId="8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0" fillId="4" borderId="25" xfId="0" applyFont="1" applyFill="1" applyBorder="1" applyAlignment="1">
      <alignment horizontal="center" vertical="center" wrapText="1"/>
    </xf>
    <xf numFmtId="0" fontId="10" fillId="4" borderId="31" xfId="0" applyFont="1" applyFill="1" applyBorder="1" applyAlignment="1">
      <alignment horizontal="center" vertical="center" wrapText="1"/>
    </xf>
    <xf numFmtId="0" fontId="10" fillId="4" borderId="27" xfId="0" applyFont="1" applyFill="1" applyBorder="1" applyAlignment="1">
      <alignment horizontal="center" vertical="center" wrapText="1"/>
    </xf>
    <xf numFmtId="0" fontId="10" fillId="4" borderId="32" xfId="0" applyFont="1" applyFill="1" applyBorder="1" applyAlignment="1">
      <alignment horizontal="center" vertical="center" wrapText="1"/>
    </xf>
    <xf numFmtId="0" fontId="2" fillId="7" borderId="24" xfId="0" applyFont="1" applyFill="1" applyBorder="1" applyAlignment="1">
      <alignment horizontal="center" vertical="center"/>
    </xf>
    <xf numFmtId="0" fontId="2" fillId="7" borderId="28" xfId="0" applyFont="1" applyFill="1" applyBorder="1" applyAlignment="1">
      <alignment horizontal="center" vertical="center"/>
    </xf>
    <xf numFmtId="0" fontId="10" fillId="4" borderId="25" xfId="0" applyFont="1" applyFill="1" applyBorder="1" applyAlignment="1">
      <alignment horizontal="center" vertical="center"/>
    </xf>
    <xf numFmtId="0" fontId="10" fillId="4" borderId="31" xfId="0" applyFont="1" applyFill="1" applyBorder="1" applyAlignment="1">
      <alignment horizontal="center" vertical="center"/>
    </xf>
    <xf numFmtId="0" fontId="10" fillId="4" borderId="35" xfId="0" applyFont="1" applyFill="1" applyBorder="1" applyAlignment="1">
      <alignment horizontal="center" vertical="center"/>
    </xf>
    <xf numFmtId="0" fontId="3" fillId="7" borderId="12" xfId="0" applyFont="1" applyFill="1" applyBorder="1" applyAlignment="1">
      <alignment horizontal="center" vertical="center"/>
    </xf>
    <xf numFmtId="0" fontId="3" fillId="7" borderId="25" xfId="0" applyFont="1" applyFill="1" applyBorder="1" applyAlignment="1">
      <alignment horizontal="center" vertical="center"/>
    </xf>
    <xf numFmtId="0" fontId="3" fillId="7" borderId="31" xfId="0" applyFont="1" applyFill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12" fillId="7" borderId="22" xfId="0" applyFont="1" applyFill="1" applyBorder="1" applyAlignment="1">
      <alignment horizontal="center" vertical="center" textRotation="45"/>
    </xf>
    <xf numFmtId="0" fontId="12" fillId="7" borderId="17" xfId="0" applyFont="1" applyFill="1" applyBorder="1" applyAlignment="1">
      <alignment horizontal="center" vertical="center" textRotation="45"/>
    </xf>
    <xf numFmtId="0" fontId="12" fillId="7" borderId="18" xfId="0" applyFont="1" applyFill="1" applyBorder="1" applyAlignment="1">
      <alignment horizontal="center" vertical="center" textRotation="45"/>
    </xf>
    <xf numFmtId="0" fontId="3" fillId="7" borderId="13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7" fillId="7" borderId="11" xfId="0" applyFont="1" applyFill="1" applyBorder="1" applyAlignment="1">
      <alignment horizontal="center" vertical="center"/>
    </xf>
    <xf numFmtId="0" fontId="7" fillId="7" borderId="16" xfId="0" applyFont="1" applyFill="1" applyBorder="1" applyAlignment="1">
      <alignment horizontal="center" vertical="center"/>
    </xf>
    <xf numFmtId="0" fontId="3" fillId="7" borderId="25" xfId="0" applyFont="1" applyFill="1" applyBorder="1" applyAlignment="1">
      <alignment horizontal="center" vertical="center" wrapText="1"/>
    </xf>
    <xf numFmtId="0" fontId="3" fillId="7" borderId="13" xfId="0" applyFont="1" applyFill="1" applyBorder="1" applyAlignment="1">
      <alignment horizontal="center" vertical="center" wrapText="1"/>
    </xf>
    <xf numFmtId="0" fontId="10" fillId="7" borderId="27" xfId="0" applyFont="1" applyFill="1" applyBorder="1" applyAlignment="1">
      <alignment horizontal="center" vertical="center" wrapText="1"/>
    </xf>
    <xf numFmtId="0" fontId="10" fillId="7" borderId="29" xfId="0" applyFont="1" applyFill="1" applyBorder="1" applyAlignment="1">
      <alignment horizontal="center" vertical="center" wrapText="1"/>
    </xf>
    <xf numFmtId="0" fontId="26" fillId="2" borderId="33" xfId="0" applyFont="1" applyFill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49" fontId="8" fillId="0" borderId="12" xfId="0" applyNumberFormat="1" applyFont="1" applyBorder="1" applyAlignment="1">
      <alignment horizontal="center" vertical="center"/>
    </xf>
    <xf numFmtId="49" fontId="8" fillId="0" borderId="15" xfId="0" applyNumberFormat="1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167" fontId="34" fillId="7" borderId="30" xfId="0" applyNumberFormat="1" applyFont="1" applyFill="1" applyBorder="1" applyAlignment="1">
      <alignment horizontal="center" vertical="center"/>
    </xf>
    <xf numFmtId="167" fontId="34" fillId="7" borderId="16" xfId="0" applyNumberFormat="1" applyFont="1" applyFill="1" applyBorder="1" applyAlignment="1">
      <alignment horizontal="center" vertical="center"/>
    </xf>
    <xf numFmtId="167" fontId="34" fillId="0" borderId="23" xfId="0" applyNumberFormat="1" applyFont="1" applyFill="1" applyBorder="1" applyAlignment="1">
      <alignment horizontal="center" vertical="center"/>
    </xf>
    <xf numFmtId="167" fontId="34" fillId="0" borderId="12" xfId="0" applyNumberFormat="1" applyFont="1" applyFill="1" applyBorder="1" applyAlignment="1">
      <alignment horizontal="center" vertical="center"/>
    </xf>
    <xf numFmtId="0" fontId="32" fillId="4" borderId="25" xfId="0" applyFont="1" applyFill="1" applyBorder="1" applyAlignment="1">
      <alignment horizontal="center" vertical="center"/>
    </xf>
    <xf numFmtId="0" fontId="32" fillId="4" borderId="31" xfId="0" applyFont="1" applyFill="1" applyBorder="1" applyAlignment="1">
      <alignment horizontal="center" vertical="center"/>
    </xf>
    <xf numFmtId="0" fontId="29" fillId="4" borderId="1" xfId="0" applyFont="1" applyFill="1" applyBorder="1" applyAlignment="1">
      <alignment horizontal="center" vertical="center"/>
    </xf>
    <xf numFmtId="0" fontId="29" fillId="4" borderId="38" xfId="0" applyFont="1" applyFill="1" applyBorder="1" applyAlignment="1">
      <alignment horizontal="center" vertical="center"/>
    </xf>
    <xf numFmtId="167" fontId="34" fillId="9" borderId="30" xfId="0" applyNumberFormat="1" applyFont="1" applyFill="1" applyBorder="1" applyAlignment="1">
      <alignment horizontal="center" vertical="center"/>
    </xf>
    <xf numFmtId="167" fontId="34" fillId="9" borderId="15" xfId="0" applyNumberFormat="1" applyFont="1" applyFill="1" applyBorder="1" applyAlignment="1">
      <alignment horizontal="center" vertical="center"/>
    </xf>
    <xf numFmtId="167" fontId="43" fillId="0" borderId="12" xfId="0" applyNumberFormat="1" applyFont="1" applyFill="1" applyBorder="1" applyAlignment="1">
      <alignment horizontal="center" vertical="center"/>
    </xf>
    <xf numFmtId="167" fontId="43" fillId="0" borderId="11" xfId="0" applyNumberFormat="1" applyFont="1" applyFill="1" applyBorder="1" applyAlignment="1">
      <alignment horizontal="center" vertical="center"/>
    </xf>
    <xf numFmtId="167" fontId="34" fillId="0" borderId="11" xfId="0" applyNumberFormat="1" applyFont="1" applyFill="1" applyBorder="1" applyAlignment="1">
      <alignment horizontal="center" vertical="center"/>
    </xf>
    <xf numFmtId="0" fontId="34" fillId="9" borderId="12" xfId="0" applyFont="1" applyFill="1" applyBorder="1" applyAlignment="1">
      <alignment horizontal="center" vertical="center"/>
    </xf>
    <xf numFmtId="0" fontId="33" fillId="7" borderId="22" xfId="0" applyFont="1" applyFill="1" applyBorder="1" applyAlignment="1">
      <alignment horizontal="center" vertical="center" textRotation="45"/>
    </xf>
    <xf numFmtId="0" fontId="33" fillId="7" borderId="18" xfId="0" applyFont="1" applyFill="1" applyBorder="1" applyAlignment="1">
      <alignment horizontal="center" vertical="center" textRotation="45"/>
    </xf>
    <xf numFmtId="0" fontId="34" fillId="7" borderId="23" xfId="0" applyFont="1" applyFill="1" applyBorder="1" applyAlignment="1">
      <alignment horizontal="center" vertical="center"/>
    </xf>
    <xf numFmtId="0" fontId="34" fillId="7" borderId="11" xfId="0" applyFont="1" applyFill="1" applyBorder="1" applyAlignment="1">
      <alignment horizontal="center" vertical="center"/>
    </xf>
    <xf numFmtId="14" fontId="43" fillId="7" borderId="23" xfId="0" applyNumberFormat="1" applyFont="1" applyFill="1" applyBorder="1" applyAlignment="1">
      <alignment horizontal="center" vertical="center"/>
    </xf>
    <xf numFmtId="14" fontId="43" fillId="7" borderId="11" xfId="0" applyNumberFormat="1" applyFont="1" applyFill="1" applyBorder="1" applyAlignment="1">
      <alignment horizontal="center" vertical="center"/>
    </xf>
    <xf numFmtId="0" fontId="43" fillId="7" borderId="23" xfId="0" applyFont="1" applyFill="1" applyBorder="1" applyAlignment="1">
      <alignment horizontal="center" vertical="center"/>
    </xf>
    <xf numFmtId="0" fontId="43" fillId="7" borderId="11" xfId="0" applyFont="1" applyFill="1" applyBorder="1" applyAlignment="1">
      <alignment horizontal="center" vertical="center"/>
    </xf>
    <xf numFmtId="0" fontId="30" fillId="0" borderId="0" xfId="0" applyFont="1" applyFill="1" applyBorder="1" applyAlignment="1">
      <alignment horizontal="center" vertical="center"/>
    </xf>
    <xf numFmtId="164" fontId="43" fillId="7" borderId="23" xfId="0" applyNumberFormat="1" applyFont="1" applyFill="1" applyBorder="1" applyAlignment="1">
      <alignment horizontal="center" vertical="center"/>
    </xf>
    <xf numFmtId="164" fontId="43" fillId="7" borderId="11" xfId="0" applyNumberFormat="1" applyFont="1" applyFill="1" applyBorder="1" applyAlignment="1">
      <alignment horizontal="center" vertical="center"/>
    </xf>
    <xf numFmtId="167" fontId="34" fillId="7" borderId="23" xfId="0" applyNumberFormat="1" applyFont="1" applyFill="1" applyBorder="1" applyAlignment="1">
      <alignment horizontal="center" vertical="center"/>
    </xf>
    <xf numFmtId="167" fontId="34" fillId="7" borderId="11" xfId="0" applyNumberFormat="1" applyFont="1" applyFill="1" applyBorder="1" applyAlignment="1">
      <alignment horizontal="center" vertical="center"/>
    </xf>
    <xf numFmtId="0" fontId="28" fillId="2" borderId="7" xfId="0" applyFont="1" applyFill="1" applyBorder="1" applyAlignment="1">
      <alignment vertical="center"/>
    </xf>
    <xf numFmtId="0" fontId="31" fillId="0" borderId="7" xfId="0" applyFont="1" applyBorder="1" applyAlignment="1">
      <alignment horizontal="left"/>
    </xf>
    <xf numFmtId="0" fontId="32" fillId="4" borderId="27" xfId="0" applyFont="1" applyFill="1" applyBorder="1" applyAlignment="1">
      <alignment horizontal="center" vertical="center" wrapText="1"/>
    </xf>
    <xf numFmtId="0" fontId="32" fillId="4" borderId="32" xfId="0" applyFont="1" applyFill="1" applyBorder="1" applyAlignment="1">
      <alignment horizontal="center" vertical="center" wrapText="1"/>
    </xf>
    <xf numFmtId="0" fontId="32" fillId="4" borderId="25" xfId="0" applyFont="1" applyFill="1" applyBorder="1" applyAlignment="1">
      <alignment horizontal="center" vertical="center" wrapText="1"/>
    </xf>
    <xf numFmtId="0" fontId="32" fillId="4" borderId="31" xfId="0" applyFont="1" applyFill="1" applyBorder="1" applyAlignment="1">
      <alignment horizontal="center" vertical="center" wrapText="1"/>
    </xf>
    <xf numFmtId="0" fontId="49" fillId="2" borderId="6" xfId="0" applyFont="1" applyFill="1" applyBorder="1" applyAlignment="1">
      <alignment horizontal="center" vertical="center"/>
    </xf>
    <xf numFmtId="0" fontId="49" fillId="2" borderId="7" xfId="0" applyFont="1" applyFill="1" applyBorder="1" applyAlignment="1">
      <alignment horizontal="center" vertical="center"/>
    </xf>
    <xf numFmtId="0" fontId="49" fillId="2" borderId="8" xfId="0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center"/>
    </xf>
    <xf numFmtId="0" fontId="31" fillId="2" borderId="2" xfId="0" applyFont="1" applyFill="1" applyBorder="1" applyAlignment="1">
      <alignment horizontal="center"/>
    </xf>
    <xf numFmtId="0" fontId="31" fillId="2" borderId="3" xfId="0" applyFont="1" applyFill="1" applyBorder="1" applyAlignment="1">
      <alignment horizontal="center"/>
    </xf>
    <xf numFmtId="0" fontId="31" fillId="2" borderId="4" xfId="0" applyFont="1" applyFill="1" applyBorder="1" applyAlignment="1">
      <alignment horizontal="center" vertical="center"/>
    </xf>
    <xf numFmtId="0" fontId="31" fillId="2" borderId="0" xfId="0" applyFont="1" applyFill="1" applyBorder="1" applyAlignment="1">
      <alignment horizontal="center" vertical="center"/>
    </xf>
    <xf numFmtId="0" fontId="31" fillId="2" borderId="5" xfId="0" applyFont="1" applyFill="1" applyBorder="1" applyAlignment="1">
      <alignment horizontal="center" vertical="center"/>
    </xf>
    <xf numFmtId="0" fontId="39" fillId="7" borderId="4" xfId="0" applyFont="1" applyFill="1" applyBorder="1" applyAlignment="1">
      <alignment horizontal="center" vertical="center"/>
    </xf>
    <xf numFmtId="0" fontId="39" fillId="7" borderId="0" xfId="0" applyFont="1" applyFill="1" applyBorder="1" applyAlignment="1">
      <alignment horizontal="center" vertical="center"/>
    </xf>
    <xf numFmtId="0" fontId="39" fillId="7" borderId="5" xfId="0" applyFont="1" applyFill="1" applyBorder="1" applyAlignment="1">
      <alignment horizontal="center" vertical="center"/>
    </xf>
    <xf numFmtId="14" fontId="43" fillId="9" borderId="22" xfId="0" applyNumberFormat="1" applyFont="1" applyFill="1" applyBorder="1" applyAlignment="1">
      <alignment horizontal="center" vertical="center"/>
    </xf>
    <xf numFmtId="14" fontId="43" fillId="9" borderId="17" xfId="0" applyNumberFormat="1" applyFont="1" applyFill="1" applyBorder="1" applyAlignment="1">
      <alignment horizontal="center" vertical="center"/>
    </xf>
    <xf numFmtId="14" fontId="43" fillId="9" borderId="23" xfId="0" applyNumberFormat="1" applyFont="1" applyFill="1" applyBorder="1" applyAlignment="1">
      <alignment horizontal="center" vertical="center"/>
    </xf>
    <xf numFmtId="14" fontId="43" fillId="9" borderId="12" xfId="0" applyNumberFormat="1" applyFont="1" applyFill="1" applyBorder="1" applyAlignment="1">
      <alignment horizontal="center" vertical="center"/>
    </xf>
    <xf numFmtId="0" fontId="43" fillId="2" borderId="23" xfId="0" applyFont="1" applyFill="1" applyBorder="1" applyAlignment="1">
      <alignment horizontal="center" vertical="center"/>
    </xf>
    <xf numFmtId="0" fontId="43" fillId="2" borderId="12" xfId="0" applyFont="1" applyFill="1" applyBorder="1" applyAlignment="1">
      <alignment horizontal="center" vertical="center"/>
    </xf>
    <xf numFmtId="0" fontId="34" fillId="9" borderId="23" xfId="0" applyFont="1" applyFill="1" applyBorder="1" applyAlignment="1">
      <alignment horizontal="center" vertical="center"/>
    </xf>
    <xf numFmtId="0" fontId="30" fillId="2" borderId="0" xfId="0" applyFont="1" applyFill="1" applyBorder="1" applyAlignment="1">
      <alignment vertical="center"/>
    </xf>
    <xf numFmtId="0" fontId="30" fillId="2" borderId="5" xfId="0" applyFont="1" applyFill="1" applyBorder="1" applyAlignment="1">
      <alignment vertical="center"/>
    </xf>
    <xf numFmtId="0" fontId="28" fillId="8" borderId="9" xfId="0" applyFont="1" applyFill="1" applyBorder="1" applyAlignment="1">
      <alignment vertical="center"/>
    </xf>
    <xf numFmtId="0" fontId="42" fillId="8" borderId="9" xfId="0" applyFont="1" applyFill="1" applyBorder="1" applyAlignment="1">
      <alignment vertical="center"/>
    </xf>
    <xf numFmtId="0" fontId="42" fillId="8" borderId="10" xfId="0" applyFont="1" applyFill="1" applyBorder="1" applyAlignment="1">
      <alignment vertical="center"/>
    </xf>
    <xf numFmtId="0" fontId="28" fillId="2" borderId="0" xfId="0" applyFont="1" applyFill="1" applyBorder="1" applyAlignment="1">
      <alignment vertical="center"/>
    </xf>
    <xf numFmtId="0" fontId="25" fillId="8" borderId="1" xfId="0" applyFont="1" applyFill="1" applyBorder="1" applyAlignment="1">
      <alignment horizontal="center" vertical="center"/>
    </xf>
    <xf numFmtId="0" fontId="25" fillId="8" borderId="2" xfId="0" applyFont="1" applyFill="1" applyBorder="1" applyAlignment="1">
      <alignment horizontal="center" vertical="center"/>
    </xf>
    <xf numFmtId="0" fontId="43" fillId="0" borderId="23" xfId="0" applyFont="1" applyFill="1" applyBorder="1" applyAlignment="1">
      <alignment horizontal="center" vertical="center"/>
    </xf>
    <xf numFmtId="0" fontId="43" fillId="0" borderId="12" xfId="0" applyFont="1" applyFill="1" applyBorder="1" applyAlignment="1">
      <alignment horizontal="center" vertical="center"/>
    </xf>
    <xf numFmtId="167" fontId="43" fillId="0" borderId="23" xfId="0" applyNumberFormat="1" applyFont="1" applyFill="1" applyBorder="1" applyAlignment="1">
      <alignment horizontal="center" vertical="center"/>
    </xf>
    <xf numFmtId="0" fontId="45" fillId="2" borderId="6" xfId="0" applyFont="1" applyFill="1" applyBorder="1" applyAlignment="1">
      <alignment horizontal="center" vertical="center"/>
    </xf>
    <xf numFmtId="0" fontId="45" fillId="2" borderId="7" xfId="0" applyFont="1" applyFill="1" applyBorder="1" applyAlignment="1">
      <alignment horizontal="center" vertical="center"/>
    </xf>
    <xf numFmtId="0" fontId="45" fillId="2" borderId="8" xfId="0" applyFont="1" applyFill="1" applyBorder="1" applyAlignment="1">
      <alignment horizontal="center" vertical="center"/>
    </xf>
    <xf numFmtId="0" fontId="44" fillId="2" borderId="0" xfId="0" applyFont="1" applyFill="1" applyBorder="1" applyAlignment="1">
      <alignment vertical="center"/>
    </xf>
    <xf numFmtId="0" fontId="44" fillId="2" borderId="5" xfId="0" applyFont="1" applyFill="1" applyBorder="1" applyAlignment="1">
      <alignment vertical="center"/>
    </xf>
    <xf numFmtId="0" fontId="40" fillId="7" borderId="14" xfId="0" applyFont="1" applyFill="1" applyBorder="1" applyAlignment="1">
      <alignment horizontal="center" vertical="center"/>
    </xf>
    <xf numFmtId="0" fontId="40" fillId="7" borderId="9" xfId="0" applyFont="1" applyFill="1" applyBorder="1" applyAlignment="1">
      <alignment horizontal="center" vertical="center"/>
    </xf>
    <xf numFmtId="0" fontId="40" fillId="7" borderId="10" xfId="0" applyFont="1" applyFill="1" applyBorder="1" applyAlignment="1">
      <alignment horizontal="center" vertical="center"/>
    </xf>
    <xf numFmtId="0" fontId="43" fillId="2" borderId="11" xfId="0" applyFont="1" applyFill="1" applyBorder="1" applyAlignment="1">
      <alignment horizontal="center" vertical="center"/>
    </xf>
    <xf numFmtId="0" fontId="43" fillId="0" borderId="11" xfId="0" applyFont="1" applyFill="1" applyBorder="1" applyAlignment="1">
      <alignment horizontal="center" vertical="center"/>
    </xf>
    <xf numFmtId="167" fontId="34" fillId="9" borderId="16" xfId="0" applyNumberFormat="1" applyFont="1" applyFill="1" applyBorder="1" applyAlignment="1">
      <alignment horizontal="center" vertical="center"/>
    </xf>
    <xf numFmtId="0" fontId="23" fillId="2" borderId="2" xfId="0" applyFont="1" applyFill="1" applyBorder="1" applyAlignment="1">
      <alignment horizontal="center"/>
    </xf>
    <xf numFmtId="0" fontId="23" fillId="2" borderId="3" xfId="0" applyFont="1" applyFill="1" applyBorder="1" applyAlignment="1">
      <alignment horizontal="center"/>
    </xf>
    <xf numFmtId="0" fontId="48" fillId="2" borderId="0" xfId="0" applyFont="1" applyFill="1" applyBorder="1" applyAlignment="1">
      <alignment horizontal="center" vertical="center"/>
    </xf>
    <xf numFmtId="0" fontId="48" fillId="2" borderId="5" xfId="0" applyFont="1" applyFill="1" applyBorder="1" applyAlignment="1">
      <alignment horizontal="center" vertical="center"/>
    </xf>
    <xf numFmtId="0" fontId="26" fillId="2" borderId="7" xfId="0" applyFont="1" applyFill="1" applyBorder="1" applyAlignment="1">
      <alignment horizontal="center" vertical="center"/>
    </xf>
    <xf numFmtId="0" fontId="26" fillId="2" borderId="8" xfId="0" applyFont="1" applyFill="1" applyBorder="1" applyAlignment="1">
      <alignment horizontal="center" vertical="center"/>
    </xf>
    <xf numFmtId="0" fontId="36" fillId="9" borderId="23" xfId="0" applyFont="1" applyFill="1" applyBorder="1" applyAlignment="1">
      <alignment horizontal="center" vertical="center"/>
    </xf>
    <xf numFmtId="0" fontId="36" fillId="9" borderId="30" xfId="0" applyFont="1" applyFill="1" applyBorder="1" applyAlignment="1">
      <alignment horizontal="center" vertical="center"/>
    </xf>
    <xf numFmtId="0" fontId="35" fillId="0" borderId="18" xfId="0" applyFont="1" applyBorder="1" applyAlignment="1">
      <alignment horizontal="center" vertical="center"/>
    </xf>
    <xf numFmtId="0" fontId="35" fillId="0" borderId="11" xfId="0" applyFont="1" applyBorder="1" applyAlignment="1">
      <alignment horizontal="center" vertical="center"/>
    </xf>
    <xf numFmtId="0" fontId="36" fillId="9" borderId="11" xfId="0" applyFont="1" applyFill="1" applyBorder="1" applyAlignment="1">
      <alignment horizontal="center" vertical="center"/>
    </xf>
    <xf numFmtId="0" fontId="35" fillId="0" borderId="22" xfId="0" applyFont="1" applyBorder="1" applyAlignment="1">
      <alignment horizontal="center" vertical="center"/>
    </xf>
    <xf numFmtId="0" fontId="35" fillId="0" borderId="23" xfId="0" applyFont="1" applyBorder="1" applyAlignment="1">
      <alignment horizontal="center" vertical="center"/>
    </xf>
    <xf numFmtId="0" fontId="35" fillId="0" borderId="17" xfId="0" applyFont="1" applyBorder="1" applyAlignment="1">
      <alignment horizontal="center" vertical="center"/>
    </xf>
    <xf numFmtId="0" fontId="35" fillId="0" borderId="12" xfId="0" applyFont="1" applyBorder="1" applyAlignment="1">
      <alignment horizontal="center" vertical="center"/>
    </xf>
    <xf numFmtId="0" fontId="36" fillId="9" borderId="12" xfId="0" applyFont="1" applyFill="1" applyBorder="1" applyAlignment="1">
      <alignment horizontal="center" vertical="center"/>
    </xf>
    <xf numFmtId="49" fontId="36" fillId="9" borderId="12" xfId="0" applyNumberFormat="1" applyFont="1" applyFill="1" applyBorder="1" applyAlignment="1">
      <alignment horizontal="center" vertical="center"/>
    </xf>
    <xf numFmtId="49" fontId="36" fillId="9" borderId="15" xfId="0" applyNumberFormat="1" applyFont="1" applyFill="1" applyBorder="1" applyAlignment="1">
      <alignment horizontal="center" vertical="center"/>
    </xf>
    <xf numFmtId="0" fontId="29" fillId="7" borderId="24" xfId="0" applyFont="1" applyFill="1" applyBorder="1" applyAlignment="1">
      <alignment horizontal="center" vertical="center"/>
    </xf>
    <xf numFmtId="0" fontId="29" fillId="7" borderId="37" xfId="0" applyFont="1" applyFill="1" applyBorder="1" applyAlignment="1">
      <alignment horizontal="center" vertical="center"/>
    </xf>
    <xf numFmtId="0" fontId="41" fillId="2" borderId="1" xfId="0" applyFont="1" applyFill="1" applyBorder="1" applyAlignment="1">
      <alignment horizontal="center" vertical="center"/>
    </xf>
    <xf numFmtId="0" fontId="41" fillId="2" borderId="2" xfId="0" applyFont="1" applyFill="1" applyBorder="1" applyAlignment="1">
      <alignment horizontal="center" vertical="center"/>
    </xf>
    <xf numFmtId="0" fontId="41" fillId="2" borderId="3" xfId="0" applyFont="1" applyFill="1" applyBorder="1" applyAlignment="1">
      <alignment horizontal="center" vertical="center"/>
    </xf>
    <xf numFmtId="0" fontId="40" fillId="2" borderId="4" xfId="0" applyFont="1" applyFill="1" applyBorder="1" applyAlignment="1">
      <alignment horizontal="center" vertical="center"/>
    </xf>
    <xf numFmtId="0" fontId="40" fillId="2" borderId="0" xfId="0" applyFont="1" applyFill="1" applyBorder="1" applyAlignment="1">
      <alignment horizontal="center" vertical="center"/>
    </xf>
    <xf numFmtId="0" fontId="40" fillId="2" borderId="5" xfId="0" applyFont="1" applyFill="1" applyBorder="1" applyAlignment="1">
      <alignment horizontal="center" vertical="center"/>
    </xf>
    <xf numFmtId="166" fontId="38" fillId="8" borderId="2" xfId="0" applyNumberFormat="1" applyFont="1" applyFill="1" applyBorder="1" applyAlignment="1">
      <alignment horizontal="center" vertical="center"/>
    </xf>
    <xf numFmtId="0" fontId="38" fillId="8" borderId="3" xfId="0" applyFont="1" applyFill="1" applyBorder="1" applyAlignment="1">
      <alignment horizontal="center" vertical="center"/>
    </xf>
    <xf numFmtId="0" fontId="25" fillId="2" borderId="0" xfId="0" applyFont="1" applyFill="1" applyBorder="1" applyAlignment="1">
      <alignment vertical="center"/>
    </xf>
    <xf numFmtId="0" fontId="29" fillId="4" borderId="39" xfId="0" applyFont="1" applyFill="1" applyBorder="1" applyAlignment="1">
      <alignment horizontal="center" vertical="center"/>
    </xf>
    <xf numFmtId="0" fontId="47" fillId="9" borderId="14" xfId="0" applyFont="1" applyFill="1" applyBorder="1" applyAlignment="1">
      <alignment horizontal="center" vertical="center"/>
    </xf>
    <xf numFmtId="0" fontId="47" fillId="9" borderId="9" xfId="0" applyFont="1" applyFill="1" applyBorder="1" applyAlignment="1">
      <alignment horizontal="center" vertical="center"/>
    </xf>
    <xf numFmtId="0" fontId="47" fillId="9" borderId="10" xfId="0" applyFont="1" applyFill="1" applyBorder="1" applyAlignment="1">
      <alignment horizontal="center" vertical="center"/>
    </xf>
    <xf numFmtId="0" fontId="37" fillId="2" borderId="40" xfId="0" applyFont="1" applyFill="1" applyBorder="1" applyAlignment="1">
      <alignment horizontal="center" vertical="center"/>
    </xf>
    <xf numFmtId="0" fontId="37" fillId="2" borderId="41" xfId="0" applyFont="1" applyFill="1" applyBorder="1" applyAlignment="1">
      <alignment horizontal="center" vertical="center"/>
    </xf>
    <xf numFmtId="0" fontId="37" fillId="2" borderId="42" xfId="0" applyFont="1" applyFill="1" applyBorder="1" applyAlignment="1">
      <alignment horizontal="center" vertical="center"/>
    </xf>
    <xf numFmtId="0" fontId="34" fillId="9" borderId="11" xfId="0" applyFont="1" applyFill="1" applyBorder="1" applyAlignment="1">
      <alignment horizontal="center" vertical="center"/>
    </xf>
    <xf numFmtId="0" fontId="30" fillId="0" borderId="7" xfId="0" applyFont="1" applyFill="1" applyBorder="1" applyAlignment="1">
      <alignment horizontal="center" vertical="center"/>
    </xf>
    <xf numFmtId="0" fontId="29" fillId="4" borderId="6" xfId="0" applyFont="1" applyFill="1" applyBorder="1" applyAlignment="1">
      <alignment horizontal="center" vertical="center"/>
    </xf>
    <xf numFmtId="14" fontId="43" fillId="9" borderId="18" xfId="0" applyNumberFormat="1" applyFont="1" applyFill="1" applyBorder="1" applyAlignment="1">
      <alignment horizontal="center" vertical="center"/>
    </xf>
    <xf numFmtId="14" fontId="43" fillId="9" borderId="11" xfId="0" applyNumberFormat="1" applyFont="1" applyFill="1" applyBorder="1" applyAlignment="1">
      <alignment horizontal="center" vertical="center"/>
    </xf>
    <xf numFmtId="0" fontId="11" fillId="3" borderId="19" xfId="0" applyFont="1" applyFill="1" applyBorder="1" applyAlignment="1">
      <alignment horizontal="center"/>
    </xf>
    <xf numFmtId="0" fontId="11" fillId="3" borderId="20" xfId="0" applyFont="1" applyFill="1" applyBorder="1" applyAlignment="1">
      <alignment horizontal="center"/>
    </xf>
    <xf numFmtId="0" fontId="11" fillId="3" borderId="21" xfId="0" applyFont="1" applyFill="1" applyBorder="1" applyAlignment="1">
      <alignment horizontal="center"/>
    </xf>
    <xf numFmtId="0" fontId="11" fillId="6" borderId="19" xfId="0" applyFont="1" applyFill="1" applyBorder="1" applyAlignment="1">
      <alignment horizontal="center"/>
    </xf>
    <xf numFmtId="0" fontId="11" fillId="6" borderId="20" xfId="0" applyFont="1" applyFill="1" applyBorder="1" applyAlignment="1">
      <alignment horizontal="center"/>
    </xf>
    <xf numFmtId="0" fontId="11" fillId="6" borderId="21" xfId="0" applyFont="1" applyFill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Medium9"/>
  <colors>
    <mruColors>
      <color rgb="FF0000FF"/>
      <color rgb="FFFFFFCC"/>
      <color rgb="FFFF9933"/>
      <color rgb="FFFFC000"/>
      <color rgb="FFFFE285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266700</xdr:colOff>
      <xdr:row>1</xdr:row>
      <xdr:rowOff>142875</xdr:rowOff>
    </xdr:from>
    <xdr:to>
      <xdr:col>3</xdr:col>
      <xdr:colOff>19050</xdr:colOff>
      <xdr:row>3</xdr:row>
      <xdr:rowOff>208107</xdr:rowOff>
    </xdr:to>
    <xdr:pic>
      <xdr:nvPicPr>
        <xdr:cNvPr id="14" name="Immagine 13" descr="G:\FITAE-ITF\A.E.T.F\AETF Logo.png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381000"/>
          <a:ext cx="1466850" cy="6367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295275</xdr:colOff>
      <xdr:row>0</xdr:row>
      <xdr:rowOff>95250</xdr:rowOff>
    </xdr:from>
    <xdr:ext cx="2238375" cy="1000605"/>
    <xdr:pic>
      <xdr:nvPicPr>
        <xdr:cNvPr id="2" name="Immagine 1" descr="G:\FITAE-ITF\A.E.T.F\AETF Logo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142875"/>
          <a:ext cx="2238375" cy="10006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segreteria@fitae-itf.com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0"/>
  <sheetViews>
    <sheetView zoomScaleNormal="100" workbookViewId="0">
      <pane ySplit="15" topLeftCell="A34" activePane="bottomLeft" state="frozen"/>
      <selection pane="bottomLeft" activeCell="F36" sqref="F36:G40"/>
    </sheetView>
  </sheetViews>
  <sheetFormatPr defaultColWidth="9.1796875" defaultRowHeight="18"/>
  <cols>
    <col min="1" max="1" width="4.26953125" style="18" customWidth="1"/>
    <col min="2" max="3" width="10.7265625" style="18" customWidth="1"/>
    <col min="4" max="4" width="5.7265625" style="25" customWidth="1"/>
    <col min="5" max="5" width="11.453125" style="18" customWidth="1"/>
    <col min="6" max="9" width="21.7265625" style="18" customWidth="1"/>
    <col min="10" max="10" width="9.7265625" style="18" customWidth="1"/>
    <col min="11" max="11" width="10.7265625" style="18" customWidth="1"/>
    <col min="12" max="12" width="16.7265625" style="18" customWidth="1"/>
    <col min="13" max="13" width="9.1796875" style="18"/>
    <col min="14" max="14" width="9.26953125" style="18" customWidth="1"/>
    <col min="15" max="16384" width="9.1796875" style="18"/>
  </cols>
  <sheetData>
    <row r="1" spans="1:14" ht="3.75" customHeight="1">
      <c r="A1" s="15"/>
      <c r="B1" s="35"/>
      <c r="C1" s="35"/>
      <c r="D1" s="16"/>
      <c r="E1" s="35"/>
      <c r="F1" s="35"/>
      <c r="G1" s="35"/>
      <c r="H1" s="35"/>
      <c r="I1" s="35"/>
      <c r="J1" s="35"/>
      <c r="K1" s="35"/>
      <c r="L1" s="17"/>
    </row>
    <row r="2" spans="1:14" ht="25">
      <c r="A2" s="19"/>
      <c r="B2" s="34"/>
      <c r="C2" s="34"/>
      <c r="D2" s="43" t="s">
        <v>45</v>
      </c>
      <c r="E2" s="34"/>
      <c r="F2" s="34"/>
      <c r="G2" s="34"/>
      <c r="H2" s="34"/>
      <c r="I2" s="34"/>
      <c r="J2" s="34"/>
      <c r="K2" s="34"/>
      <c r="L2" s="20"/>
    </row>
    <row r="3" spans="1:14">
      <c r="A3" s="19"/>
      <c r="B3" s="34"/>
      <c r="C3" s="34"/>
      <c r="D3" s="42" t="s">
        <v>46</v>
      </c>
      <c r="E3" s="34"/>
      <c r="F3" s="34"/>
      <c r="G3" s="34"/>
      <c r="H3" s="34"/>
      <c r="I3" s="34"/>
      <c r="J3" s="34"/>
      <c r="K3" s="34"/>
      <c r="L3" s="20"/>
    </row>
    <row r="4" spans="1:14" ht="20">
      <c r="A4" s="19"/>
      <c r="B4" s="34"/>
      <c r="C4" s="34"/>
      <c r="D4" s="44"/>
      <c r="E4" s="34"/>
      <c r="F4" s="34"/>
      <c r="G4" s="34"/>
      <c r="H4" s="34"/>
      <c r="I4" s="34"/>
      <c r="J4" s="34"/>
      <c r="K4" s="34"/>
      <c r="L4" s="20"/>
      <c r="N4" s="7"/>
    </row>
    <row r="5" spans="1:14" ht="40.5" customHeight="1">
      <c r="A5" s="124" t="s">
        <v>47</v>
      </c>
      <c r="B5" s="124"/>
      <c r="C5" s="124"/>
      <c r="D5" s="124"/>
      <c r="E5" s="124"/>
      <c r="F5" s="124"/>
      <c r="G5" s="124"/>
      <c r="H5" s="124"/>
      <c r="I5" s="124"/>
      <c r="J5" s="124"/>
      <c r="K5" s="124"/>
      <c r="L5" s="124"/>
    </row>
    <row r="6" spans="1:14" s="23" customFormat="1" ht="22.5" customHeight="1">
      <c r="A6" s="129" t="s">
        <v>0</v>
      </c>
      <c r="B6" s="130"/>
      <c r="C6" s="130"/>
      <c r="D6" s="125"/>
      <c r="E6" s="125"/>
      <c r="F6" s="125"/>
      <c r="G6" s="125"/>
      <c r="H6" s="36" t="s">
        <v>1</v>
      </c>
      <c r="I6" s="125"/>
      <c r="J6" s="125"/>
      <c r="K6" s="125"/>
      <c r="L6" s="126"/>
    </row>
    <row r="7" spans="1:14" s="23" customFormat="1" ht="22.5" customHeight="1">
      <c r="A7" s="129" t="s">
        <v>41</v>
      </c>
      <c r="B7" s="130"/>
      <c r="C7" s="130"/>
      <c r="D7" s="125"/>
      <c r="E7" s="125"/>
      <c r="F7" s="125"/>
      <c r="G7" s="125"/>
      <c r="H7" s="36" t="s">
        <v>3</v>
      </c>
      <c r="I7" s="127"/>
      <c r="J7" s="127"/>
      <c r="K7" s="127"/>
      <c r="L7" s="128"/>
    </row>
    <row r="8" spans="1:14" s="23" customFormat="1" ht="23" thickBot="1">
      <c r="A8" s="110" t="s">
        <v>2</v>
      </c>
      <c r="B8" s="111"/>
      <c r="C8" s="111"/>
      <c r="D8" s="112"/>
      <c r="E8" s="112"/>
      <c r="F8" s="112"/>
      <c r="G8" s="112"/>
      <c r="H8" s="118"/>
      <c r="I8" s="118"/>
      <c r="J8" s="118"/>
      <c r="K8" s="118"/>
      <c r="L8" s="119"/>
    </row>
    <row r="9" spans="1:14" ht="5.15" customHeight="1" thickBot="1">
      <c r="A9" s="117"/>
      <c r="B9" s="117"/>
      <c r="C9" s="117"/>
      <c r="D9" s="117"/>
      <c r="E9" s="117"/>
      <c r="F9" s="117"/>
      <c r="G9" s="117"/>
      <c r="H9" s="117"/>
      <c r="I9" s="117"/>
      <c r="J9" s="117"/>
      <c r="K9" s="117"/>
      <c r="L9" s="117"/>
    </row>
    <row r="10" spans="1:14" ht="18.75" customHeight="1">
      <c r="A10" s="113" t="s">
        <v>5</v>
      </c>
      <c r="B10" s="108" t="s">
        <v>6</v>
      </c>
      <c r="C10" s="107" t="s">
        <v>7</v>
      </c>
      <c r="D10" s="46"/>
      <c r="E10" s="108" t="s">
        <v>4</v>
      </c>
      <c r="F10" s="108" t="s">
        <v>13</v>
      </c>
      <c r="G10" s="108" t="s">
        <v>14</v>
      </c>
      <c r="H10" s="108" t="s">
        <v>15</v>
      </c>
      <c r="I10" s="108" t="s">
        <v>16</v>
      </c>
      <c r="J10" s="120" t="s">
        <v>12</v>
      </c>
      <c r="K10" s="120" t="s">
        <v>17</v>
      </c>
      <c r="L10" s="122" t="s">
        <v>8</v>
      </c>
    </row>
    <row r="11" spans="1:14">
      <c r="A11" s="114"/>
      <c r="B11" s="109"/>
      <c r="C11" s="107"/>
      <c r="D11" s="26" t="s">
        <v>11</v>
      </c>
      <c r="E11" s="116"/>
      <c r="F11" s="116"/>
      <c r="G11" s="116"/>
      <c r="H11" s="116"/>
      <c r="I11" s="116"/>
      <c r="J11" s="121"/>
      <c r="K11" s="121"/>
      <c r="L11" s="123"/>
    </row>
    <row r="12" spans="1:14" s="24" customFormat="1" ht="20.149999999999999" customHeight="1" thickBot="1">
      <c r="A12" s="115"/>
      <c r="B12" s="45">
        <v>46423</v>
      </c>
      <c r="C12" s="45">
        <v>46425</v>
      </c>
      <c r="D12" s="31">
        <f>C12-B12</f>
        <v>2</v>
      </c>
      <c r="E12" s="31" t="s">
        <v>9</v>
      </c>
      <c r="F12" s="32" t="s">
        <v>22</v>
      </c>
      <c r="G12" s="32"/>
      <c r="H12" s="32"/>
      <c r="I12" s="32"/>
      <c r="J12" s="31">
        <f>COUNTA(F12:I12)</f>
        <v>1</v>
      </c>
      <c r="K12" s="31">
        <f>IFERROR(IF(#REF!="Standard",INDEX(Legenda!$C$9:$F$11,MATCH(#REF!,Legenda!$B$9:$B$11,1),MATCH(J12,Legenda!$C$8:$F$8,1)),INDEX(Legenda!$C$3:$F$5,MATCH(#REF!,Legenda!$B$3:$B$5,1),MATCH(J12,Legenda!$C$2:$F$2,1))),0)</f>
        <v>0</v>
      </c>
      <c r="L12" s="33">
        <f>K12*J12</f>
        <v>0</v>
      </c>
    </row>
    <row r="13" spans="1:14" ht="5.15" customHeight="1" thickBot="1">
      <c r="A13" s="97"/>
      <c r="B13" s="97"/>
      <c r="C13" s="97"/>
      <c r="D13" s="97"/>
      <c r="E13" s="97"/>
      <c r="F13" s="97"/>
      <c r="G13" s="97"/>
      <c r="H13" s="97"/>
      <c r="I13" s="97"/>
      <c r="J13" s="97"/>
      <c r="K13" s="97"/>
      <c r="L13" s="97"/>
    </row>
    <row r="14" spans="1:14" s="7" customFormat="1" ht="15.75" customHeight="1">
      <c r="A14" s="102"/>
      <c r="B14" s="104" t="s">
        <v>6</v>
      </c>
      <c r="C14" s="104" t="s">
        <v>7</v>
      </c>
      <c r="D14" s="104" t="s">
        <v>11</v>
      </c>
      <c r="E14" s="104" t="s">
        <v>4</v>
      </c>
      <c r="F14" s="104" t="s">
        <v>42</v>
      </c>
      <c r="G14" s="104" t="s">
        <v>14</v>
      </c>
      <c r="H14" s="104" t="s">
        <v>15</v>
      </c>
      <c r="I14" s="104" t="s">
        <v>16</v>
      </c>
      <c r="J14" s="98" t="s">
        <v>12</v>
      </c>
      <c r="K14" s="98" t="s">
        <v>17</v>
      </c>
      <c r="L14" s="100" t="s">
        <v>8</v>
      </c>
    </row>
    <row r="15" spans="1:14" s="7" customFormat="1" ht="16" customHeight="1" thickBot="1">
      <c r="A15" s="103"/>
      <c r="B15" s="105"/>
      <c r="C15" s="105"/>
      <c r="D15" s="106"/>
      <c r="E15" s="105"/>
      <c r="F15" s="105"/>
      <c r="G15" s="105"/>
      <c r="H15" s="105"/>
      <c r="I15" s="105"/>
      <c r="J15" s="99"/>
      <c r="K15" s="99"/>
      <c r="L15" s="101"/>
    </row>
    <row r="16" spans="1:14" ht="27" customHeight="1" thickBot="1">
      <c r="A16" s="41">
        <v>1</v>
      </c>
      <c r="B16" s="47">
        <v>46422</v>
      </c>
      <c r="C16" s="48">
        <v>46425</v>
      </c>
      <c r="D16" s="49">
        <f>C16-B16</f>
        <v>3</v>
      </c>
      <c r="E16" s="50" t="s">
        <v>9</v>
      </c>
      <c r="F16" s="51" t="s">
        <v>48</v>
      </c>
      <c r="G16" s="51"/>
      <c r="H16" s="51"/>
      <c r="I16" s="51"/>
      <c r="J16" s="52">
        <f>COUNTA(F16:I16)</f>
        <v>1</v>
      </c>
      <c r="K16" s="52">
        <f>IFERROR(IF(#REF!="Standard",INDEX(Legenda!$C$9:$F$11,MATCH(#REF!,Legenda!$B$9:$B$11,1),MATCH(J16,Legenda!$C$8:$F$8,1)),INDEX(Legenda!$C$3:$F$5,MATCH(#REF!,Legenda!$B$3:$B$5,1),MATCH(J16,Legenda!$C$2:$F$2,1))),0)</f>
        <v>0</v>
      </c>
      <c r="L16" s="53">
        <f>K16*J16</f>
        <v>0</v>
      </c>
    </row>
    <row r="17" spans="1:12" ht="27" customHeight="1" thickBot="1">
      <c r="A17" s="41">
        <v>2</v>
      </c>
      <c r="B17" s="47"/>
      <c r="C17" s="48"/>
      <c r="D17" s="49"/>
      <c r="E17" s="50"/>
      <c r="F17" s="51"/>
      <c r="G17" s="51"/>
      <c r="H17" s="51"/>
      <c r="I17" s="51"/>
      <c r="J17" s="52"/>
      <c r="K17" s="52"/>
      <c r="L17" s="53"/>
    </row>
    <row r="18" spans="1:12" ht="27" customHeight="1" thickBot="1">
      <c r="A18" s="41">
        <v>3</v>
      </c>
      <c r="B18" s="47"/>
      <c r="C18" s="48"/>
      <c r="D18" s="49"/>
      <c r="E18" s="50"/>
      <c r="F18" s="51"/>
      <c r="G18" s="51"/>
      <c r="H18" s="51"/>
      <c r="I18" s="51"/>
      <c r="J18" s="52"/>
      <c r="K18" s="52"/>
      <c r="L18" s="53"/>
    </row>
    <row r="19" spans="1:12" ht="27" customHeight="1" thickBot="1">
      <c r="A19" s="41">
        <v>4</v>
      </c>
      <c r="B19" s="47"/>
      <c r="C19" s="48"/>
      <c r="D19" s="49"/>
      <c r="E19" s="50"/>
      <c r="F19" s="51"/>
      <c r="G19" s="51"/>
      <c r="H19" s="51"/>
      <c r="I19" s="51"/>
      <c r="J19" s="52"/>
      <c r="K19" s="52"/>
      <c r="L19" s="53"/>
    </row>
    <row r="20" spans="1:12" ht="27" customHeight="1" thickBot="1">
      <c r="A20" s="41">
        <v>5</v>
      </c>
      <c r="B20" s="47"/>
      <c r="C20" s="48"/>
      <c r="D20" s="49"/>
      <c r="E20" s="50"/>
      <c r="F20" s="51"/>
      <c r="G20" s="51"/>
      <c r="H20" s="51"/>
      <c r="I20" s="51"/>
      <c r="J20" s="52"/>
      <c r="K20" s="52"/>
      <c r="L20" s="53"/>
    </row>
    <row r="21" spans="1:12" ht="27" customHeight="1" thickBot="1">
      <c r="A21" s="41">
        <v>6</v>
      </c>
      <c r="B21" s="47"/>
      <c r="C21" s="48"/>
      <c r="D21" s="49"/>
      <c r="E21" s="50"/>
      <c r="F21" s="51"/>
      <c r="G21" s="51"/>
      <c r="H21" s="51"/>
      <c r="I21" s="51"/>
      <c r="J21" s="52"/>
      <c r="K21" s="52"/>
      <c r="L21" s="53"/>
    </row>
    <row r="22" spans="1:12" ht="27" customHeight="1" thickBot="1">
      <c r="A22" s="41">
        <v>7</v>
      </c>
      <c r="B22" s="47"/>
      <c r="C22" s="48"/>
      <c r="D22" s="49"/>
      <c r="E22" s="50"/>
      <c r="F22" s="51"/>
      <c r="G22" s="51"/>
      <c r="H22" s="51"/>
      <c r="I22" s="51"/>
      <c r="J22" s="52"/>
      <c r="K22" s="52"/>
      <c r="L22" s="53"/>
    </row>
    <row r="23" spans="1:12" ht="27" customHeight="1">
      <c r="A23" s="41">
        <v>8</v>
      </c>
      <c r="B23" s="47">
        <v>46422</v>
      </c>
      <c r="C23" s="48">
        <v>46425</v>
      </c>
      <c r="D23" s="49">
        <f>C23-B23</f>
        <v>3</v>
      </c>
      <c r="E23" s="50" t="s">
        <v>49</v>
      </c>
      <c r="F23" s="51" t="s">
        <v>50</v>
      </c>
      <c r="G23" s="51" t="s">
        <v>51</v>
      </c>
      <c r="H23" s="51"/>
      <c r="I23" s="51"/>
      <c r="J23" s="52">
        <f>COUNTA(F23:I23)</f>
        <v>2</v>
      </c>
      <c r="K23" s="52">
        <f>IFERROR(IF(#REF!="Standard",INDEX(Legenda!$C$9:$F$11,MATCH(#REF!,Legenda!$B$9:$B$11,1),MATCH(J23,Legenda!$C$8:$F$8,1)),INDEX(Legenda!$C$3:$F$5,MATCH(#REF!,Legenda!$B$3:$B$5,1),MATCH(J23,Legenda!$C$2:$F$2,1))),0)</f>
        <v>0</v>
      </c>
      <c r="L23" s="53">
        <f>K23*J23</f>
        <v>0</v>
      </c>
    </row>
    <row r="24" spans="1:12" s="7" customFormat="1" ht="5.15" customHeight="1" thickBot="1">
      <c r="A24" s="18"/>
      <c r="B24" s="18"/>
      <c r="C24" s="18"/>
      <c r="D24" s="25"/>
      <c r="E24" s="18"/>
      <c r="F24" s="18"/>
    </row>
    <row r="25" spans="1:12" ht="27.75" customHeight="1" thickBot="1">
      <c r="A25" s="29"/>
      <c r="B25" s="88" t="s">
        <v>25</v>
      </c>
      <c r="C25" s="88"/>
      <c r="D25" s="87" t="s">
        <v>33</v>
      </c>
      <c r="E25" s="87"/>
      <c r="F25" s="87"/>
      <c r="G25" s="30"/>
      <c r="H25" s="78" t="s">
        <v>32</v>
      </c>
      <c r="I25" s="78"/>
      <c r="J25" s="27">
        <f>SUM(J15:J16)</f>
        <v>1</v>
      </c>
      <c r="K25" s="79">
        <f>SUM(L15:L16)</f>
        <v>0</v>
      </c>
      <c r="L25" s="80"/>
    </row>
    <row r="26" spans="1:12" ht="5.15" customHeight="1" thickBot="1">
      <c r="D26" s="18"/>
    </row>
    <row r="27" spans="1:12" ht="20.149999999999999" customHeight="1">
      <c r="A27" s="15"/>
      <c r="B27" s="89" t="s">
        <v>26</v>
      </c>
      <c r="C27" s="89"/>
      <c r="D27" s="40" t="s">
        <v>38</v>
      </c>
      <c r="E27" s="40"/>
      <c r="F27" s="40"/>
      <c r="G27" s="17"/>
      <c r="H27" s="86" t="s">
        <v>24</v>
      </c>
      <c r="I27" s="86"/>
      <c r="J27" s="86"/>
      <c r="K27" s="82">
        <f>SUM(K25/2)</f>
        <v>0</v>
      </c>
      <c r="L27" s="83"/>
    </row>
    <row r="28" spans="1:12" ht="20.149999999999999" customHeight="1" thickBot="1">
      <c r="A28" s="19"/>
      <c r="B28" s="76" t="s">
        <v>28</v>
      </c>
      <c r="C28" s="76"/>
      <c r="D28" s="38"/>
      <c r="E28" s="38"/>
      <c r="F28" s="38"/>
      <c r="G28" s="20"/>
      <c r="H28" s="91" t="s">
        <v>43</v>
      </c>
      <c r="I28" s="92"/>
      <c r="J28" s="92"/>
      <c r="K28" s="84"/>
      <c r="L28" s="85"/>
    </row>
    <row r="29" spans="1:12" ht="20.149999999999999" customHeight="1">
      <c r="A29" s="19"/>
      <c r="B29" s="76" t="s">
        <v>27</v>
      </c>
      <c r="C29" s="76"/>
      <c r="D29" s="39" t="s">
        <v>36</v>
      </c>
      <c r="E29" s="39"/>
      <c r="F29" s="39"/>
      <c r="G29" s="20"/>
      <c r="H29" s="86" t="s">
        <v>23</v>
      </c>
      <c r="I29" s="86"/>
      <c r="J29" s="86"/>
      <c r="K29" s="82">
        <f>SUM(K25/2)</f>
        <v>0</v>
      </c>
      <c r="L29" s="83"/>
    </row>
    <row r="30" spans="1:12" ht="20.149999999999999" customHeight="1" thickBot="1">
      <c r="A30" s="19"/>
      <c r="B30" s="76" t="s">
        <v>29</v>
      </c>
      <c r="C30" s="76"/>
      <c r="D30" s="81" t="s">
        <v>37</v>
      </c>
      <c r="E30" s="81"/>
      <c r="F30" s="81"/>
      <c r="G30" s="20"/>
      <c r="H30" s="91" t="s">
        <v>44</v>
      </c>
      <c r="I30" s="92"/>
      <c r="J30" s="92"/>
      <c r="K30" s="84"/>
      <c r="L30" s="85"/>
    </row>
    <row r="31" spans="1:12" ht="20.149999999999999" customHeight="1">
      <c r="A31" s="19"/>
      <c r="B31" s="76" t="s">
        <v>30</v>
      </c>
      <c r="C31" s="76"/>
      <c r="D31" s="81" t="s">
        <v>34</v>
      </c>
      <c r="E31" s="81"/>
      <c r="F31" s="81"/>
      <c r="G31" s="20"/>
      <c r="H31" s="93" t="s">
        <v>39</v>
      </c>
      <c r="I31" s="93"/>
      <c r="J31" s="93"/>
      <c r="K31" s="93"/>
      <c r="L31" s="94"/>
    </row>
    <row r="32" spans="1:12" ht="19.5" customHeight="1" thickBot="1">
      <c r="A32" s="21"/>
      <c r="B32" s="77" t="s">
        <v>31</v>
      </c>
      <c r="C32" s="77"/>
      <c r="D32" s="90" t="s">
        <v>35</v>
      </c>
      <c r="E32" s="90"/>
      <c r="F32" s="90"/>
      <c r="G32" s="22"/>
      <c r="H32" s="95" t="s">
        <v>40</v>
      </c>
      <c r="I32" s="95"/>
      <c r="J32" s="95"/>
      <c r="K32" s="95"/>
      <c r="L32" s="96"/>
    </row>
    <row r="33" spans="4:8">
      <c r="H33" s="28"/>
    </row>
    <row r="34" spans="4:8">
      <c r="D34" s="18"/>
    </row>
    <row r="35" spans="4:8">
      <c r="D35" s="18"/>
    </row>
    <row r="36" spans="4:8">
      <c r="D36" s="18"/>
      <c r="F36" s="18" t="s">
        <v>59</v>
      </c>
      <c r="G36" s="18">
        <v>95</v>
      </c>
    </row>
    <row r="37" spans="4:8">
      <c r="D37" s="18"/>
      <c r="F37" s="18" t="s">
        <v>58</v>
      </c>
      <c r="G37" s="18">
        <v>100</v>
      </c>
    </row>
    <row r="38" spans="4:8">
      <c r="D38" s="18"/>
      <c r="F38" s="18" t="s">
        <v>60</v>
      </c>
      <c r="G38" s="18">
        <v>85</v>
      </c>
    </row>
    <row r="39" spans="4:8">
      <c r="D39" s="18"/>
      <c r="F39" s="18" t="s">
        <v>61</v>
      </c>
      <c r="G39" s="18">
        <v>78</v>
      </c>
    </row>
    <row r="40" spans="4:8">
      <c r="F40" s="18" t="s">
        <v>62</v>
      </c>
      <c r="G40" s="18">
        <v>78</v>
      </c>
    </row>
  </sheetData>
  <mergeCells count="56">
    <mergeCell ref="A5:L5"/>
    <mergeCell ref="I6:L6"/>
    <mergeCell ref="I7:L7"/>
    <mergeCell ref="A6:C6"/>
    <mergeCell ref="A7:C7"/>
    <mergeCell ref="D6:G6"/>
    <mergeCell ref="D7:G7"/>
    <mergeCell ref="C10:C11"/>
    <mergeCell ref="B10:B11"/>
    <mergeCell ref="A8:C8"/>
    <mergeCell ref="D8:G8"/>
    <mergeCell ref="A10:A12"/>
    <mergeCell ref="F10:F11"/>
    <mergeCell ref="G10:G11"/>
    <mergeCell ref="E10:E11"/>
    <mergeCell ref="A9:L9"/>
    <mergeCell ref="H8:L8"/>
    <mergeCell ref="K10:K11"/>
    <mergeCell ref="I10:I11"/>
    <mergeCell ref="H10:H11"/>
    <mergeCell ref="L10:L11"/>
    <mergeCell ref="J10:J11"/>
    <mergeCell ref="A13:L13"/>
    <mergeCell ref="K14:K15"/>
    <mergeCell ref="L14:L15"/>
    <mergeCell ref="A14:A15"/>
    <mergeCell ref="F14:F15"/>
    <mergeCell ref="G14:G15"/>
    <mergeCell ref="H14:H15"/>
    <mergeCell ref="I14:I15"/>
    <mergeCell ref="J14:J15"/>
    <mergeCell ref="B14:B15"/>
    <mergeCell ref="C14:C15"/>
    <mergeCell ref="E14:E15"/>
    <mergeCell ref="D14:D15"/>
    <mergeCell ref="D32:F32"/>
    <mergeCell ref="H30:J30"/>
    <mergeCell ref="H28:J28"/>
    <mergeCell ref="H31:L31"/>
    <mergeCell ref="H32:L32"/>
    <mergeCell ref="B31:C31"/>
    <mergeCell ref="B32:C32"/>
    <mergeCell ref="H25:I25"/>
    <mergeCell ref="K25:L25"/>
    <mergeCell ref="D30:F30"/>
    <mergeCell ref="K27:L28"/>
    <mergeCell ref="H27:J27"/>
    <mergeCell ref="K29:L30"/>
    <mergeCell ref="H29:J29"/>
    <mergeCell ref="D25:F25"/>
    <mergeCell ref="B25:C25"/>
    <mergeCell ref="B27:C27"/>
    <mergeCell ref="B28:C28"/>
    <mergeCell ref="B29:C29"/>
    <mergeCell ref="B30:C30"/>
    <mergeCell ref="D31:F31"/>
  </mergeCells>
  <dataValidations count="3">
    <dataValidation type="list" allowBlank="1" showInputMessage="1" showErrorMessage="1" sqref="E12 E16:E23" xr:uid="{00000000-0002-0000-0000-000000000000}">
      <formula1>"Single, Double, Triple, Quadruple"</formula1>
    </dataValidation>
    <dataValidation type="list" allowBlank="1" showInputMessage="1" showErrorMessage="1" sqref="B12 B16:B23" xr:uid="{00000000-0002-0000-0000-000001000000}">
      <formula1>"04/02/2027, 05/02/2027"</formula1>
    </dataValidation>
    <dataValidation type="list" allowBlank="1" showInputMessage="1" showErrorMessage="1" sqref="C12 C16:C23" xr:uid="{00000000-0002-0000-0000-000002000000}">
      <formula1>"07/02/2027"</formula1>
    </dataValidation>
  </dataValidations>
  <printOptions horizontalCentered="1"/>
  <pageMargins left="0.39370078740157483" right="0.39370078740157483" top="0.39370078740157483" bottom="0.39370078740157483" header="0.31496062992125984" footer="0.31496062992125984"/>
  <pageSetup paperSize="9" scale="74" orientation="landscape" r:id="rId1"/>
  <headerFooter>
    <oddFooter>&amp;L&amp;9XI AETF Open European Cup&amp;C&amp;9Accomodation Form&amp;R&amp;9Page &amp;P of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38"/>
  <sheetViews>
    <sheetView tabSelected="1" topLeftCell="A16" zoomScale="80" zoomScaleNormal="80" workbookViewId="0">
      <selection activeCell="I33" sqref="I33:M33"/>
    </sheetView>
  </sheetViews>
  <sheetFormatPr defaultRowHeight="14.5"/>
  <cols>
    <col min="1" max="1" width="4.7265625" customWidth="1"/>
    <col min="2" max="3" width="11.7265625" customWidth="1"/>
    <col min="4" max="4" width="7.7265625" customWidth="1"/>
    <col min="5" max="5" width="21" customWidth="1"/>
    <col min="6" max="9" width="18.7265625" customWidth="1"/>
    <col min="11" max="11" width="11.453125" customWidth="1"/>
    <col min="12" max="12" width="16.81640625" customWidth="1"/>
    <col min="13" max="13" width="15.26953125" customWidth="1"/>
  </cols>
  <sheetData>
    <row r="1" spans="1:17" s="18" customFormat="1" ht="25">
      <c r="A1" s="15"/>
      <c r="B1" s="40"/>
      <c r="C1" s="40"/>
      <c r="D1" s="205" t="s">
        <v>45</v>
      </c>
      <c r="E1" s="205"/>
      <c r="F1" s="205"/>
      <c r="G1" s="205"/>
      <c r="H1" s="205"/>
      <c r="I1" s="205"/>
      <c r="J1" s="205"/>
      <c r="K1" s="205"/>
      <c r="L1" s="205"/>
      <c r="M1" s="206"/>
    </row>
    <row r="2" spans="1:17" s="18" customFormat="1" ht="26.25" customHeight="1">
      <c r="A2" s="19"/>
      <c r="B2" s="37"/>
      <c r="C2" s="37"/>
      <c r="D2" s="207" t="s">
        <v>46</v>
      </c>
      <c r="E2" s="207"/>
      <c r="F2" s="207"/>
      <c r="G2" s="207"/>
      <c r="H2" s="207"/>
      <c r="I2" s="207"/>
      <c r="J2" s="207"/>
      <c r="K2" s="207"/>
      <c r="L2" s="207"/>
      <c r="M2" s="208"/>
    </row>
    <row r="3" spans="1:17" s="18" customFormat="1" ht="40.5" customHeight="1" thickBot="1">
      <c r="A3" s="54"/>
      <c r="B3" s="55"/>
      <c r="C3" s="55"/>
      <c r="D3" s="209" t="s">
        <v>47</v>
      </c>
      <c r="E3" s="209"/>
      <c r="F3" s="209"/>
      <c r="G3" s="209"/>
      <c r="H3" s="209"/>
      <c r="I3" s="209"/>
      <c r="J3" s="209"/>
      <c r="K3" s="209"/>
      <c r="L3" s="209"/>
      <c r="M3" s="210"/>
    </row>
    <row r="4" spans="1:17" s="18" customFormat="1" ht="5.15" customHeight="1" thickBot="1">
      <c r="A4" s="117"/>
      <c r="B4" s="117"/>
      <c r="C4" s="117"/>
      <c r="D4" s="117"/>
      <c r="E4" s="117"/>
      <c r="F4" s="117"/>
      <c r="G4" s="117"/>
      <c r="H4" s="117"/>
      <c r="I4" s="117"/>
      <c r="J4" s="117"/>
      <c r="K4" s="117"/>
      <c r="L4" s="117"/>
    </row>
    <row r="5" spans="1:17" s="23" customFormat="1" ht="22.5" customHeight="1">
      <c r="A5" s="216" t="s">
        <v>0</v>
      </c>
      <c r="B5" s="217"/>
      <c r="C5" s="217"/>
      <c r="D5" s="211"/>
      <c r="E5" s="211"/>
      <c r="F5" s="211"/>
      <c r="G5" s="211"/>
      <c r="H5" s="61" t="s">
        <v>1</v>
      </c>
      <c r="I5" s="211"/>
      <c r="J5" s="211"/>
      <c r="K5" s="211"/>
      <c r="L5" s="211"/>
      <c r="M5" s="212"/>
    </row>
    <row r="6" spans="1:17" s="23" customFormat="1" ht="22.5" customHeight="1">
      <c r="A6" s="218" t="s">
        <v>41</v>
      </c>
      <c r="B6" s="219"/>
      <c r="C6" s="219"/>
      <c r="D6" s="220"/>
      <c r="E6" s="220"/>
      <c r="F6" s="220"/>
      <c r="G6" s="220"/>
      <c r="H6" s="62" t="s">
        <v>3</v>
      </c>
      <c r="I6" s="221"/>
      <c r="J6" s="221"/>
      <c r="K6" s="221"/>
      <c r="L6" s="221"/>
      <c r="M6" s="222"/>
    </row>
    <row r="7" spans="1:17" s="23" customFormat="1" ht="20.5" thickBot="1">
      <c r="A7" s="213" t="s">
        <v>2</v>
      </c>
      <c r="B7" s="214"/>
      <c r="C7" s="214"/>
      <c r="D7" s="215"/>
      <c r="E7" s="215"/>
      <c r="F7" s="215"/>
      <c r="G7" s="215"/>
      <c r="H7" s="67" t="s">
        <v>70</v>
      </c>
      <c r="I7" s="238"/>
      <c r="J7" s="239"/>
      <c r="K7" s="239"/>
      <c r="L7" s="239"/>
      <c r="M7" s="240"/>
    </row>
    <row r="8" spans="1:17" s="18" customFormat="1" ht="5.15" customHeight="1" thickBot="1">
      <c r="A8" s="117"/>
      <c r="B8" s="117"/>
      <c r="C8" s="117"/>
      <c r="D8" s="117"/>
      <c r="E8" s="117"/>
      <c r="F8" s="117"/>
      <c r="G8" s="117"/>
      <c r="H8" s="117"/>
      <c r="I8" s="117"/>
      <c r="J8" s="117"/>
      <c r="K8" s="117"/>
      <c r="L8" s="117"/>
    </row>
    <row r="9" spans="1:17" s="18" customFormat="1" ht="21" customHeight="1">
      <c r="A9" s="145" t="s">
        <v>5</v>
      </c>
      <c r="B9" s="149">
        <v>46422</v>
      </c>
      <c r="C9" s="149">
        <v>46425</v>
      </c>
      <c r="D9" s="151">
        <f>C9-B9</f>
        <v>3</v>
      </c>
      <c r="E9" s="71" t="s">
        <v>60</v>
      </c>
      <c r="F9" s="147" t="s">
        <v>68</v>
      </c>
      <c r="G9" s="147" t="s">
        <v>67</v>
      </c>
      <c r="H9" s="147"/>
      <c r="I9" s="147"/>
      <c r="J9" s="151">
        <f>COUNTA(F9:I9)</f>
        <v>2</v>
      </c>
      <c r="K9" s="154">
        <f>SUM(D9*E10)</f>
        <v>255</v>
      </c>
      <c r="L9" s="156">
        <f>J9*K9</f>
        <v>510</v>
      </c>
      <c r="M9" s="131">
        <v>240</v>
      </c>
    </row>
    <row r="10" spans="1:17" s="18" customFormat="1" ht="21" customHeight="1" thickBot="1">
      <c r="A10" s="146"/>
      <c r="B10" s="150"/>
      <c r="C10" s="150"/>
      <c r="D10" s="152"/>
      <c r="E10" s="75">
        <f>IF(E9="DUS",100,IF(E9="DOUBLE",85,IF(E9="TRIPLE",78,IF(E9="QUADRUPLE",78,""))))</f>
        <v>85</v>
      </c>
      <c r="F10" s="148"/>
      <c r="G10" s="148"/>
      <c r="H10" s="148"/>
      <c r="I10" s="148"/>
      <c r="J10" s="152"/>
      <c r="K10" s="155"/>
      <c r="L10" s="157"/>
      <c r="M10" s="132"/>
      <c r="O10" s="63"/>
      <c r="P10" s="64"/>
      <c r="Q10" s="63"/>
    </row>
    <row r="11" spans="1:17" s="18" customFormat="1" ht="5.15" customHeight="1" thickBot="1">
      <c r="A11" s="153"/>
      <c r="B11" s="153"/>
      <c r="C11" s="153"/>
      <c r="D11" s="153"/>
      <c r="E11" s="153"/>
      <c r="F11" s="153"/>
      <c r="G11" s="153"/>
      <c r="H11" s="153"/>
      <c r="I11" s="153"/>
      <c r="J11" s="153"/>
      <c r="K11" s="153"/>
      <c r="L11" s="153"/>
      <c r="M11" s="58"/>
    </row>
    <row r="12" spans="1:17" s="7" customFormat="1" ht="15.75" customHeight="1">
      <c r="A12" s="223"/>
      <c r="B12" s="135" t="s">
        <v>6</v>
      </c>
      <c r="C12" s="135" t="s">
        <v>7</v>
      </c>
      <c r="D12" s="135" t="s">
        <v>11</v>
      </c>
      <c r="E12" s="135" t="s">
        <v>4</v>
      </c>
      <c r="F12" s="135" t="s">
        <v>42</v>
      </c>
      <c r="G12" s="135" t="s">
        <v>14</v>
      </c>
      <c r="H12" s="135" t="s">
        <v>15</v>
      </c>
      <c r="I12" s="135" t="s">
        <v>16</v>
      </c>
      <c r="J12" s="162" t="s">
        <v>12</v>
      </c>
      <c r="K12" s="162" t="s">
        <v>17</v>
      </c>
      <c r="L12" s="160" t="s">
        <v>56</v>
      </c>
      <c r="M12" s="160" t="s">
        <v>57</v>
      </c>
    </row>
    <row r="13" spans="1:17" s="7" customFormat="1" ht="16" customHeight="1" thickBot="1">
      <c r="A13" s="224"/>
      <c r="B13" s="136"/>
      <c r="C13" s="136"/>
      <c r="D13" s="136"/>
      <c r="E13" s="136"/>
      <c r="F13" s="136"/>
      <c r="G13" s="136"/>
      <c r="H13" s="136"/>
      <c r="I13" s="136"/>
      <c r="J13" s="163"/>
      <c r="K13" s="163"/>
      <c r="L13" s="161"/>
      <c r="M13" s="161"/>
    </row>
    <row r="14" spans="1:17" s="18" customFormat="1" ht="21" customHeight="1">
      <c r="A14" s="137">
        <v>1</v>
      </c>
      <c r="B14" s="176"/>
      <c r="C14" s="178"/>
      <c r="D14" s="180">
        <f>C14-B14</f>
        <v>0</v>
      </c>
      <c r="E14" s="72"/>
      <c r="F14" s="182"/>
      <c r="G14" s="182"/>
      <c r="H14" s="182"/>
      <c r="I14" s="182"/>
      <c r="J14" s="191">
        <f>COUNTA(F14:I14)</f>
        <v>0</v>
      </c>
      <c r="K14" s="193" t="e">
        <f>SUM(D14*E15)</f>
        <v>#VALUE!</v>
      </c>
      <c r="L14" s="133" t="e">
        <f>J14*K14</f>
        <v>#VALUE!</v>
      </c>
      <c r="M14" s="139"/>
    </row>
    <row r="15" spans="1:17" s="18" customFormat="1" ht="21" customHeight="1">
      <c r="A15" s="138"/>
      <c r="B15" s="177"/>
      <c r="C15" s="179"/>
      <c r="D15" s="181"/>
      <c r="E15" s="65" t="str">
        <f>IF(E14="DUS",100,IF(E14="DOUBLE",85,IF(E14="TRIPLE",78,IF(E14="QUADRUPLE",78,""))))</f>
        <v/>
      </c>
      <c r="F15" s="144"/>
      <c r="G15" s="144"/>
      <c r="H15" s="144"/>
      <c r="I15" s="144"/>
      <c r="J15" s="192"/>
      <c r="K15" s="141"/>
      <c r="L15" s="134"/>
      <c r="M15" s="140"/>
      <c r="O15" s="63"/>
      <c r="P15" s="64"/>
      <c r="Q15" s="63"/>
    </row>
    <row r="16" spans="1:17" s="18" customFormat="1" ht="21" customHeight="1">
      <c r="A16" s="234">
        <v>2</v>
      </c>
      <c r="B16" s="177"/>
      <c r="C16" s="179"/>
      <c r="D16" s="181">
        <f t="shared" ref="D16" si="0">C16-B16</f>
        <v>0</v>
      </c>
      <c r="E16" s="73"/>
      <c r="F16" s="144"/>
      <c r="G16" s="144"/>
      <c r="H16" s="144"/>
      <c r="I16" s="144"/>
      <c r="J16" s="192">
        <f t="shared" ref="J16" si="1">COUNTA(F16:I16)</f>
        <v>0</v>
      </c>
      <c r="K16" s="141" t="e">
        <f t="shared" ref="K16" si="2">SUM(D16*E17)</f>
        <v>#VALUE!</v>
      </c>
      <c r="L16" s="134" t="e">
        <f t="shared" ref="L16" si="3">J16*K16</f>
        <v>#VALUE!</v>
      </c>
      <c r="M16" s="140"/>
    </row>
    <row r="17" spans="1:17" s="18" customFormat="1" ht="21" customHeight="1">
      <c r="A17" s="138"/>
      <c r="B17" s="177"/>
      <c r="C17" s="179"/>
      <c r="D17" s="181"/>
      <c r="E17" s="65" t="str">
        <f t="shared" ref="E17" si="4">IF(E16="DUS",100,IF(E16="DOUBLE",85,IF(E16="TRIPLE",78,IF(E16="QUADRUPLE",78,""))))</f>
        <v/>
      </c>
      <c r="F17" s="144"/>
      <c r="G17" s="144"/>
      <c r="H17" s="144"/>
      <c r="I17" s="144"/>
      <c r="J17" s="192"/>
      <c r="K17" s="141"/>
      <c r="L17" s="134"/>
      <c r="M17" s="140"/>
      <c r="O17" s="63"/>
      <c r="P17" s="64"/>
      <c r="Q17" s="63"/>
    </row>
    <row r="18" spans="1:17" s="18" customFormat="1" ht="21" customHeight="1">
      <c r="A18" s="234">
        <v>3</v>
      </c>
      <c r="B18" s="177"/>
      <c r="C18" s="179"/>
      <c r="D18" s="181">
        <f t="shared" ref="D18" si="5">C18-B18</f>
        <v>0</v>
      </c>
      <c r="E18" s="73"/>
      <c r="F18" s="144"/>
      <c r="G18" s="144"/>
      <c r="H18" s="144"/>
      <c r="I18" s="144"/>
      <c r="J18" s="192">
        <f t="shared" ref="J18" si="6">COUNTA(F18:I18)</f>
        <v>0</v>
      </c>
      <c r="K18" s="141" t="e">
        <f t="shared" ref="K18" si="7">SUM(D18*E19)</f>
        <v>#VALUE!</v>
      </c>
      <c r="L18" s="134" t="e">
        <f t="shared" ref="L18" si="8">J18*K18</f>
        <v>#VALUE!</v>
      </c>
      <c r="M18" s="140"/>
    </row>
    <row r="19" spans="1:17" s="18" customFormat="1" ht="21" customHeight="1">
      <c r="A19" s="138"/>
      <c r="B19" s="177"/>
      <c r="C19" s="179"/>
      <c r="D19" s="181"/>
      <c r="E19" s="65" t="str">
        <f t="shared" ref="E19" si="9">IF(E18="DUS",100,IF(E18="DOUBLE",85,IF(E18="TRIPLE",78,IF(E18="QUADRUPLE",78,""))))</f>
        <v/>
      </c>
      <c r="F19" s="144"/>
      <c r="G19" s="144"/>
      <c r="H19" s="144"/>
      <c r="I19" s="144"/>
      <c r="J19" s="192"/>
      <c r="K19" s="141"/>
      <c r="L19" s="134"/>
      <c r="M19" s="140"/>
      <c r="O19" s="63"/>
      <c r="P19" s="64"/>
      <c r="Q19" s="63"/>
    </row>
    <row r="20" spans="1:17" s="18" customFormat="1" ht="21" customHeight="1">
      <c r="A20" s="234">
        <v>4</v>
      </c>
      <c r="B20" s="177"/>
      <c r="C20" s="179"/>
      <c r="D20" s="181">
        <f t="shared" ref="D20" si="10">C20-B20</f>
        <v>0</v>
      </c>
      <c r="E20" s="73"/>
      <c r="F20" s="144"/>
      <c r="G20" s="144"/>
      <c r="H20" s="144"/>
      <c r="I20" s="144"/>
      <c r="J20" s="192">
        <f t="shared" ref="J20" si="11">COUNTA(F20:I20)</f>
        <v>0</v>
      </c>
      <c r="K20" s="141" t="e">
        <f t="shared" ref="K20" si="12">SUM(D20*E21)</f>
        <v>#VALUE!</v>
      </c>
      <c r="L20" s="134" t="e">
        <f t="shared" ref="L20" si="13">J20*K20</f>
        <v>#VALUE!</v>
      </c>
      <c r="M20" s="140"/>
    </row>
    <row r="21" spans="1:17" s="18" customFormat="1" ht="21" customHeight="1">
      <c r="A21" s="138"/>
      <c r="B21" s="177"/>
      <c r="C21" s="179"/>
      <c r="D21" s="181"/>
      <c r="E21" s="65" t="str">
        <f t="shared" ref="E21" si="14">IF(E20="DUS",100,IF(E20="DOUBLE",85,IF(E20="TRIPLE",78,IF(E20="QUADRUPLE",78,""))))</f>
        <v/>
      </c>
      <c r="F21" s="144"/>
      <c r="G21" s="144"/>
      <c r="H21" s="144"/>
      <c r="I21" s="144"/>
      <c r="J21" s="192"/>
      <c r="K21" s="141"/>
      <c r="L21" s="134"/>
      <c r="M21" s="140"/>
      <c r="O21" s="63"/>
      <c r="P21" s="64"/>
      <c r="Q21" s="63"/>
    </row>
    <row r="22" spans="1:17" s="18" customFormat="1" ht="21" customHeight="1">
      <c r="A22" s="234">
        <v>5</v>
      </c>
      <c r="B22" s="177"/>
      <c r="C22" s="179"/>
      <c r="D22" s="181">
        <f t="shared" ref="D22" si="15">C22-B22</f>
        <v>0</v>
      </c>
      <c r="E22" s="73"/>
      <c r="F22" s="144"/>
      <c r="G22" s="144"/>
      <c r="H22" s="144"/>
      <c r="I22" s="144"/>
      <c r="J22" s="192">
        <f t="shared" ref="J22" si="16">COUNTA(F22:I22)</f>
        <v>0</v>
      </c>
      <c r="K22" s="141" t="e">
        <f t="shared" ref="K22" si="17">SUM(D22*E23)</f>
        <v>#VALUE!</v>
      </c>
      <c r="L22" s="134" t="e">
        <f t="shared" ref="L22" si="18">J22*K22</f>
        <v>#VALUE!</v>
      </c>
      <c r="M22" s="140"/>
    </row>
    <row r="23" spans="1:17" s="18" customFormat="1" ht="21" customHeight="1">
      <c r="A23" s="138"/>
      <c r="B23" s="177"/>
      <c r="C23" s="179"/>
      <c r="D23" s="181"/>
      <c r="E23" s="65" t="str">
        <f t="shared" ref="E23" si="19">IF(E22="DUS",100,IF(E22="DOUBLE",85,IF(E22="TRIPLE",78,IF(E22="QUADRUPLE",78,""))))</f>
        <v/>
      </c>
      <c r="F23" s="144"/>
      <c r="G23" s="144"/>
      <c r="H23" s="144"/>
      <c r="I23" s="144"/>
      <c r="J23" s="192"/>
      <c r="K23" s="141"/>
      <c r="L23" s="134"/>
      <c r="M23" s="140"/>
      <c r="O23" s="63"/>
      <c r="P23" s="64"/>
      <c r="Q23" s="63"/>
    </row>
    <row r="24" spans="1:17" s="18" customFormat="1" ht="21" customHeight="1">
      <c r="A24" s="234">
        <v>6</v>
      </c>
      <c r="B24" s="177"/>
      <c r="C24" s="179"/>
      <c r="D24" s="181">
        <f t="shared" ref="D24" si="20">C24-B24</f>
        <v>0</v>
      </c>
      <c r="E24" s="73"/>
      <c r="F24" s="144"/>
      <c r="G24" s="144"/>
      <c r="H24" s="144"/>
      <c r="I24" s="144"/>
      <c r="J24" s="192">
        <f t="shared" ref="J24" si="21">COUNTA(F24:I24)</f>
        <v>0</v>
      </c>
      <c r="K24" s="141" t="e">
        <f t="shared" ref="K24" si="22">SUM(D24*E25)</f>
        <v>#VALUE!</v>
      </c>
      <c r="L24" s="134" t="e">
        <f t="shared" ref="L24" si="23">J24*K24</f>
        <v>#VALUE!</v>
      </c>
      <c r="M24" s="140"/>
    </row>
    <row r="25" spans="1:17" s="18" customFormat="1" ht="21" customHeight="1" thickBot="1">
      <c r="A25" s="243"/>
      <c r="B25" s="244"/>
      <c r="C25" s="245"/>
      <c r="D25" s="202"/>
      <c r="E25" s="66" t="str">
        <f t="shared" ref="E25" si="24">IF(E24="DUS",100,IF(E24="DOUBLE",85,IF(E24="TRIPLE",78,IF(E24="QUADRUPLE",78,""))))</f>
        <v/>
      </c>
      <c r="F25" s="241"/>
      <c r="G25" s="241"/>
      <c r="H25" s="241"/>
      <c r="I25" s="241"/>
      <c r="J25" s="203"/>
      <c r="K25" s="142"/>
      <c r="L25" s="143"/>
      <c r="M25" s="204"/>
      <c r="O25" s="63"/>
      <c r="P25" s="64"/>
      <c r="Q25" s="63"/>
    </row>
    <row r="26" spans="1:17" s="18" customFormat="1" ht="5.15" customHeight="1" thickBot="1">
      <c r="A26" s="242"/>
      <c r="B26" s="242"/>
      <c r="C26" s="242"/>
      <c r="D26" s="242"/>
      <c r="E26" s="242"/>
      <c r="F26" s="242"/>
      <c r="G26" s="242"/>
      <c r="H26" s="242"/>
      <c r="I26" s="242"/>
      <c r="J26" s="242"/>
      <c r="K26" s="242"/>
      <c r="L26" s="242"/>
      <c r="M26" s="242"/>
    </row>
    <row r="27" spans="1:17" s="18" customFormat="1" ht="24" customHeight="1" thickBot="1">
      <c r="A27" s="235" t="s">
        <v>69</v>
      </c>
      <c r="B27" s="236"/>
      <c r="C27" s="236"/>
      <c r="D27" s="236"/>
      <c r="E27" s="237"/>
      <c r="F27" s="199" t="s">
        <v>65</v>
      </c>
      <c r="G27" s="200"/>
      <c r="H27" s="200"/>
      <c r="I27" s="201"/>
      <c r="J27" s="69"/>
      <c r="K27" s="69"/>
      <c r="L27" s="74">
        <f>SUMIF(L14:L25, "&gt;0")</f>
        <v>0</v>
      </c>
      <c r="M27" s="74">
        <f>SUM(M14:M25)</f>
        <v>0</v>
      </c>
    </row>
    <row r="28" spans="1:17" s="18" customFormat="1" ht="5.15" customHeight="1" thickBot="1">
      <c r="A28" s="58"/>
      <c r="B28" s="58"/>
      <c r="C28" s="58"/>
      <c r="D28" s="58"/>
      <c r="E28" s="58"/>
      <c r="F28" s="58"/>
      <c r="G28" s="58"/>
      <c r="H28" s="58"/>
      <c r="I28" s="59"/>
      <c r="J28" s="59"/>
      <c r="K28" s="59"/>
      <c r="L28" s="58"/>
      <c r="M28" s="58"/>
    </row>
    <row r="29" spans="1:17" s="18" customFormat="1" ht="29.25" customHeight="1" thickBot="1">
      <c r="A29" s="68"/>
      <c r="B29" s="185"/>
      <c r="C29" s="185"/>
      <c r="D29" s="185"/>
      <c r="E29" s="186"/>
      <c r="F29" s="186"/>
      <c r="G29" s="186"/>
      <c r="H29" s="187"/>
      <c r="I29" s="189" t="s">
        <v>32</v>
      </c>
      <c r="J29" s="190"/>
      <c r="K29" s="190"/>
      <c r="L29" s="231">
        <f>SUM(L27:M27)</f>
        <v>0</v>
      </c>
      <c r="M29" s="232"/>
    </row>
    <row r="30" spans="1:17" s="18" customFormat="1" ht="20.149999999999999" customHeight="1">
      <c r="A30" s="60"/>
      <c r="B30" s="188" t="s">
        <v>25</v>
      </c>
      <c r="C30" s="188"/>
      <c r="D30" s="188"/>
      <c r="E30" s="197" t="s">
        <v>33</v>
      </c>
      <c r="F30" s="197"/>
      <c r="G30" s="197"/>
      <c r="H30" s="198"/>
      <c r="I30" s="167" t="s">
        <v>66</v>
      </c>
      <c r="J30" s="168"/>
      <c r="K30" s="168"/>
      <c r="L30" s="168"/>
      <c r="M30" s="169"/>
      <c r="N30"/>
      <c r="O30"/>
    </row>
    <row r="31" spans="1:17" s="18" customFormat="1" ht="20.149999999999999" customHeight="1">
      <c r="A31" s="60"/>
      <c r="B31" s="188" t="s">
        <v>26</v>
      </c>
      <c r="C31" s="188"/>
      <c r="D31" s="188"/>
      <c r="E31" s="183" t="s">
        <v>38</v>
      </c>
      <c r="F31" s="183"/>
      <c r="G31" s="183"/>
      <c r="H31" s="183"/>
      <c r="I31" s="170" t="s">
        <v>63</v>
      </c>
      <c r="J31" s="171"/>
      <c r="K31" s="171"/>
      <c r="L31" s="171"/>
      <c r="M31" s="172"/>
    </row>
    <row r="32" spans="1:17" s="18" customFormat="1" ht="20.149999999999999" customHeight="1" thickBot="1">
      <c r="A32" s="60"/>
      <c r="B32" s="188" t="s">
        <v>27</v>
      </c>
      <c r="C32" s="188"/>
      <c r="D32" s="188"/>
      <c r="E32" s="233" t="s">
        <v>36</v>
      </c>
      <c r="F32" s="233"/>
      <c r="G32" s="233"/>
      <c r="H32" s="233"/>
      <c r="I32" s="194" t="s">
        <v>64</v>
      </c>
      <c r="J32" s="195"/>
      <c r="K32" s="195"/>
      <c r="L32" s="195"/>
      <c r="M32" s="196"/>
    </row>
    <row r="33" spans="1:13" s="18" customFormat="1" ht="20.149999999999999" customHeight="1" thickBot="1">
      <c r="A33" s="19"/>
      <c r="B33" s="188" t="s">
        <v>29</v>
      </c>
      <c r="C33" s="188"/>
      <c r="D33" s="188"/>
      <c r="E33" s="183" t="s">
        <v>52</v>
      </c>
      <c r="F33" s="183"/>
      <c r="G33" s="183"/>
      <c r="H33" s="184"/>
      <c r="I33" s="173" t="s">
        <v>72</v>
      </c>
      <c r="J33" s="174"/>
      <c r="K33" s="174"/>
      <c r="L33" s="174"/>
      <c r="M33" s="175"/>
    </row>
    <row r="34" spans="1:13" s="18" customFormat="1" ht="20.149999999999999" customHeight="1">
      <c r="A34" s="19"/>
      <c r="B34" s="188" t="s">
        <v>30</v>
      </c>
      <c r="C34" s="188"/>
      <c r="D34" s="188"/>
      <c r="E34" s="183" t="s">
        <v>34</v>
      </c>
      <c r="F34" s="183"/>
      <c r="G34" s="183"/>
      <c r="H34" s="183"/>
      <c r="I34" s="225" t="s">
        <v>54</v>
      </c>
      <c r="J34" s="226"/>
      <c r="K34" s="226"/>
      <c r="L34" s="226"/>
      <c r="M34" s="227"/>
    </row>
    <row r="35" spans="1:13" s="18" customFormat="1" ht="19.5" customHeight="1">
      <c r="A35" s="19"/>
      <c r="B35" s="188" t="s">
        <v>31</v>
      </c>
      <c r="C35" s="188"/>
      <c r="D35" s="188"/>
      <c r="E35" s="183" t="s">
        <v>35</v>
      </c>
      <c r="F35" s="183"/>
      <c r="G35" s="183"/>
      <c r="H35" s="183"/>
      <c r="I35" s="228" t="s">
        <v>55</v>
      </c>
      <c r="J35" s="229"/>
      <c r="K35" s="229"/>
      <c r="L35" s="229"/>
      <c r="M35" s="230"/>
    </row>
    <row r="36" spans="1:13" ht="17" thickBot="1">
      <c r="A36" s="56"/>
      <c r="B36" s="158" t="s">
        <v>28</v>
      </c>
      <c r="C36" s="158"/>
      <c r="D36" s="158"/>
      <c r="E36" s="159" t="s">
        <v>53</v>
      </c>
      <c r="F36" s="159"/>
      <c r="G36" s="159"/>
      <c r="H36" s="159"/>
      <c r="I36" s="164" t="s">
        <v>71</v>
      </c>
      <c r="J36" s="165"/>
      <c r="K36" s="165"/>
      <c r="L36" s="165"/>
      <c r="M36" s="166"/>
    </row>
    <row r="38" spans="1:13">
      <c r="E38" s="57"/>
      <c r="G38" s="70"/>
    </row>
  </sheetData>
  <mergeCells count="140">
    <mergeCell ref="B22:B23"/>
    <mergeCell ref="B24:B25"/>
    <mergeCell ref="C20:C21"/>
    <mergeCell ref="C22:C23"/>
    <mergeCell ref="C24:C25"/>
    <mergeCell ref="B18:B19"/>
    <mergeCell ref="C16:C17"/>
    <mergeCell ref="C18:C19"/>
    <mergeCell ref="D16:D17"/>
    <mergeCell ref="D18:D19"/>
    <mergeCell ref="A27:E27"/>
    <mergeCell ref="I7:M7"/>
    <mergeCell ref="F24:F25"/>
    <mergeCell ref="G24:G25"/>
    <mergeCell ref="H24:H25"/>
    <mergeCell ref="I24:I25"/>
    <mergeCell ref="A26:M26"/>
    <mergeCell ref="F20:F21"/>
    <mergeCell ref="G20:G21"/>
    <mergeCell ref="H20:H21"/>
    <mergeCell ref="I20:I21"/>
    <mergeCell ref="F22:F23"/>
    <mergeCell ref="G22:G23"/>
    <mergeCell ref="H22:H23"/>
    <mergeCell ref="I22:I23"/>
    <mergeCell ref="A20:A21"/>
    <mergeCell ref="A22:A23"/>
    <mergeCell ref="A24:A25"/>
    <mergeCell ref="B20:B21"/>
    <mergeCell ref="B35:D35"/>
    <mergeCell ref="E35:H35"/>
    <mergeCell ref="A4:L4"/>
    <mergeCell ref="D1:M1"/>
    <mergeCell ref="D2:M2"/>
    <mergeCell ref="D3:M3"/>
    <mergeCell ref="I5:M5"/>
    <mergeCell ref="A7:C7"/>
    <mergeCell ref="D7:G7"/>
    <mergeCell ref="A5:C5"/>
    <mergeCell ref="D5:G5"/>
    <mergeCell ref="A6:C6"/>
    <mergeCell ref="D6:G6"/>
    <mergeCell ref="I6:M6"/>
    <mergeCell ref="M16:M17"/>
    <mergeCell ref="L12:L13"/>
    <mergeCell ref="A12:A13"/>
    <mergeCell ref="I34:M34"/>
    <mergeCell ref="I35:M35"/>
    <mergeCell ref="L29:M29"/>
    <mergeCell ref="B32:D32"/>
    <mergeCell ref="E32:H32"/>
    <mergeCell ref="B33:D33"/>
    <mergeCell ref="B34:D34"/>
    <mergeCell ref="E34:H34"/>
    <mergeCell ref="E12:E13"/>
    <mergeCell ref="F12:F13"/>
    <mergeCell ref="I14:I15"/>
    <mergeCell ref="J14:J15"/>
    <mergeCell ref="K14:K15"/>
    <mergeCell ref="I32:M32"/>
    <mergeCell ref="B30:D30"/>
    <mergeCell ref="E30:H30"/>
    <mergeCell ref="F27:I27"/>
    <mergeCell ref="D24:D25"/>
    <mergeCell ref="J16:J17"/>
    <mergeCell ref="J18:J19"/>
    <mergeCell ref="J20:J21"/>
    <mergeCell ref="J22:J23"/>
    <mergeCell ref="J24:J25"/>
    <mergeCell ref="M18:M19"/>
    <mergeCell ref="M20:M21"/>
    <mergeCell ref="M22:M23"/>
    <mergeCell ref="M24:M25"/>
    <mergeCell ref="K16:K17"/>
    <mergeCell ref="K18:K19"/>
    <mergeCell ref="K20:K21"/>
    <mergeCell ref="D20:D21"/>
    <mergeCell ref="B36:D36"/>
    <mergeCell ref="E36:H36"/>
    <mergeCell ref="M12:M13"/>
    <mergeCell ref="G12:G13"/>
    <mergeCell ref="H12:H13"/>
    <mergeCell ref="I12:I13"/>
    <mergeCell ref="J12:J13"/>
    <mergeCell ref="K12:K13"/>
    <mergeCell ref="I36:M36"/>
    <mergeCell ref="I30:M30"/>
    <mergeCell ref="I31:M31"/>
    <mergeCell ref="I33:M33"/>
    <mergeCell ref="B14:B15"/>
    <mergeCell ref="C14:C15"/>
    <mergeCell ref="D14:D15"/>
    <mergeCell ref="F14:F15"/>
    <mergeCell ref="G14:G15"/>
    <mergeCell ref="H14:H15"/>
    <mergeCell ref="E33:H33"/>
    <mergeCell ref="B29:D29"/>
    <mergeCell ref="E29:H29"/>
    <mergeCell ref="B31:D31"/>
    <mergeCell ref="E31:H31"/>
    <mergeCell ref="I29:K29"/>
    <mergeCell ref="A8:L8"/>
    <mergeCell ref="A9:A10"/>
    <mergeCell ref="G9:G10"/>
    <mergeCell ref="C12:C13"/>
    <mergeCell ref="D12:D13"/>
    <mergeCell ref="B9:B10"/>
    <mergeCell ref="C9:C10"/>
    <mergeCell ref="D9:D10"/>
    <mergeCell ref="F9:F10"/>
    <mergeCell ref="H9:H10"/>
    <mergeCell ref="A11:L11"/>
    <mergeCell ref="I9:I10"/>
    <mergeCell ref="J9:J10"/>
    <mergeCell ref="K9:K10"/>
    <mergeCell ref="L9:L10"/>
    <mergeCell ref="M9:M10"/>
    <mergeCell ref="L14:L15"/>
    <mergeCell ref="B12:B13"/>
    <mergeCell ref="A14:A15"/>
    <mergeCell ref="M14:M15"/>
    <mergeCell ref="K22:K23"/>
    <mergeCell ref="K24:K25"/>
    <mergeCell ref="L16:L17"/>
    <mergeCell ref="L18:L19"/>
    <mergeCell ref="L20:L21"/>
    <mergeCell ref="L22:L23"/>
    <mergeCell ref="L24:L25"/>
    <mergeCell ref="F16:F17"/>
    <mergeCell ref="G16:G17"/>
    <mergeCell ref="H16:H17"/>
    <mergeCell ref="I16:I17"/>
    <mergeCell ref="F18:F19"/>
    <mergeCell ref="G18:G19"/>
    <mergeCell ref="H18:H19"/>
    <mergeCell ref="D22:D23"/>
    <mergeCell ref="I18:I19"/>
    <mergeCell ref="A16:A17"/>
    <mergeCell ref="A18:A19"/>
    <mergeCell ref="B16:B17"/>
  </mergeCells>
  <dataValidations count="4">
    <dataValidation type="list" allowBlank="1" showInputMessage="1" showErrorMessage="1" sqref="C14 C16 C18 C20 C22 C24 C9" xr:uid="{00000000-0002-0000-0100-000000000000}">
      <formula1>"07/02/2027"</formula1>
    </dataValidation>
    <dataValidation type="list" allowBlank="1" showInputMessage="1" showErrorMessage="1" sqref="B14 B16 B18 B20 B22 B24 B9" xr:uid="{00000000-0002-0000-0100-000001000000}">
      <formula1>"04/02/2027, 05/02/2027"</formula1>
    </dataValidation>
    <dataValidation type="list" allowBlank="1" showInputMessage="1" showErrorMessage="1" sqref="M14:M25 M9:M10" xr:uid="{00000000-0002-0000-0100-000002000000}">
      <mc:AlternateContent xmlns:x12ac="http://schemas.microsoft.com/office/spreadsheetml/2011/1/ac" xmlns:mc="http://schemas.openxmlformats.org/markup-compatibility/2006">
        <mc:Choice Requires="x12ac">
          <x12ac:list>"€ 0,00"," € 120,00"," € 240,00"," € 360,00"," € 480,00"</x12ac:list>
        </mc:Choice>
        <mc:Fallback>
          <formula1>"€ 0,00, € 120,00, € 240,00, € 360,00, € 480,00"</formula1>
        </mc:Fallback>
      </mc:AlternateContent>
    </dataValidation>
    <dataValidation type="list" allowBlank="1" showInputMessage="1" showErrorMessage="1" sqref="E14 E16 E18 E20 E22 E24 E9" xr:uid="{00000000-0002-0000-0100-000003000000}">
      <formula1>"DUS, DOUBLE, TRIPLE, QUADRUPLE"</formula1>
    </dataValidation>
  </dataValidations>
  <hyperlinks>
    <hyperlink ref="I36" r:id="rId1" display="segreteria@fitae-itf.com" xr:uid="{00000000-0004-0000-0100-000000000000}"/>
  </hyperlinks>
  <pageMargins left="0.70866141732283472" right="0.70866141732283472" top="0.74803149606299213" bottom="0.74803149606299213" header="0.31496062992125984" footer="0.31496062992125984"/>
  <pageSetup paperSize="9" scale="68" orientation="landscape" verticalDpi="0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0"/>
  <sheetViews>
    <sheetView workbookViewId="0">
      <selection activeCell="E16" sqref="E16"/>
    </sheetView>
  </sheetViews>
  <sheetFormatPr defaultColWidth="9.1796875" defaultRowHeight="15.5"/>
  <cols>
    <col min="1" max="1" width="9.1796875" style="1"/>
    <col min="2" max="3" width="20.7265625" style="1" customWidth="1"/>
    <col min="4" max="6" width="15.7265625" style="1" customWidth="1"/>
    <col min="7" max="16384" width="9.1796875" style="1"/>
  </cols>
  <sheetData>
    <row r="1" spans="1:7" ht="26">
      <c r="B1" s="246" t="s">
        <v>19</v>
      </c>
      <c r="C1" s="247"/>
      <c r="D1" s="247"/>
      <c r="E1" s="247"/>
      <c r="F1" s="248"/>
    </row>
    <row r="2" spans="1:7">
      <c r="B2" s="9" t="s">
        <v>10</v>
      </c>
      <c r="C2" s="3">
        <v>1</v>
      </c>
      <c r="D2" s="3">
        <v>2</v>
      </c>
      <c r="E2" s="3">
        <v>3</v>
      </c>
      <c r="F2" s="10">
        <v>4</v>
      </c>
      <c r="G2" s="1" t="s">
        <v>21</v>
      </c>
    </row>
    <row r="3" spans="1:7">
      <c r="A3" s="1" t="s">
        <v>20</v>
      </c>
      <c r="B3" s="11">
        <v>5</v>
      </c>
      <c r="C3" s="2">
        <v>345</v>
      </c>
      <c r="D3" s="2">
        <v>280</v>
      </c>
      <c r="E3" s="2">
        <v>245</v>
      </c>
      <c r="F3" s="4">
        <v>245</v>
      </c>
    </row>
    <row r="4" spans="1:7">
      <c r="B4" s="11">
        <v>6</v>
      </c>
      <c r="C4" s="2">
        <v>430</v>
      </c>
      <c r="D4" s="2">
        <v>355</v>
      </c>
      <c r="E4" s="2">
        <v>305</v>
      </c>
      <c r="F4" s="4">
        <v>305</v>
      </c>
    </row>
    <row r="5" spans="1:7" ht="16" thickBot="1">
      <c r="B5" s="12">
        <v>7</v>
      </c>
      <c r="C5" s="5">
        <v>515</v>
      </c>
      <c r="D5" s="5">
        <v>425</v>
      </c>
      <c r="E5" s="5">
        <v>365</v>
      </c>
      <c r="F5" s="6">
        <v>365</v>
      </c>
    </row>
    <row r="6" spans="1:7" ht="16" thickBot="1"/>
    <row r="7" spans="1:7" ht="26">
      <c r="B7" s="249" t="s">
        <v>18</v>
      </c>
      <c r="C7" s="250"/>
      <c r="D7" s="250"/>
      <c r="E7" s="250"/>
      <c r="F7" s="251"/>
    </row>
    <row r="8" spans="1:7">
      <c r="B8" s="13" t="s">
        <v>10</v>
      </c>
      <c r="C8" s="8">
        <v>1</v>
      </c>
      <c r="D8" s="8">
        <v>2</v>
      </c>
      <c r="E8" s="8">
        <v>3</v>
      </c>
      <c r="F8" s="14">
        <v>4</v>
      </c>
      <c r="G8" s="1" t="s">
        <v>21</v>
      </c>
    </row>
    <row r="9" spans="1:7">
      <c r="A9" s="1" t="s">
        <v>20</v>
      </c>
      <c r="B9" s="11">
        <v>5</v>
      </c>
      <c r="C9" s="2">
        <v>320</v>
      </c>
      <c r="D9" s="2">
        <v>260</v>
      </c>
      <c r="E9" s="2">
        <v>232</v>
      </c>
      <c r="F9" s="4">
        <v>232</v>
      </c>
    </row>
    <row r="10" spans="1:7">
      <c r="B10" s="11">
        <v>6</v>
      </c>
      <c r="C10" s="2">
        <v>395</v>
      </c>
      <c r="D10" s="2">
        <v>320</v>
      </c>
      <c r="E10" s="2">
        <v>285</v>
      </c>
      <c r="F10" s="4">
        <v>285</v>
      </c>
    </row>
    <row r="11" spans="1:7" ht="16" thickBot="1">
      <c r="B11" s="12">
        <v>7</v>
      </c>
      <c r="C11" s="5">
        <v>470</v>
      </c>
      <c r="D11" s="5">
        <v>380</v>
      </c>
      <c r="E11" s="5">
        <v>338</v>
      </c>
      <c r="F11" s="6">
        <v>338</v>
      </c>
    </row>
    <row r="13" spans="1:7">
      <c r="A13" s="1">
        <v>1</v>
      </c>
      <c r="B13" s="1">
        <v>345</v>
      </c>
    </row>
    <row r="14" spans="1:7">
      <c r="A14" s="1">
        <v>2</v>
      </c>
      <c r="B14" s="1">
        <v>280</v>
      </c>
    </row>
    <row r="15" spans="1:7">
      <c r="A15" s="1">
        <v>3</v>
      </c>
      <c r="B15" s="1">
        <v>245</v>
      </c>
    </row>
    <row r="16" spans="1:7">
      <c r="A16" s="1">
        <v>4</v>
      </c>
      <c r="B16" s="1">
        <v>430</v>
      </c>
    </row>
    <row r="17" spans="1:2">
      <c r="A17" s="1">
        <v>5</v>
      </c>
      <c r="B17" s="1">
        <v>355</v>
      </c>
    </row>
    <row r="18" spans="1:2">
      <c r="A18" s="1">
        <v>6</v>
      </c>
      <c r="B18" s="1">
        <v>305</v>
      </c>
    </row>
    <row r="19" spans="1:2">
      <c r="A19" s="1">
        <v>7</v>
      </c>
      <c r="B19" s="1">
        <v>515</v>
      </c>
    </row>
    <row r="20" spans="1:2">
      <c r="A20" s="1">
        <v>8</v>
      </c>
      <c r="B20" s="1">
        <v>425</v>
      </c>
    </row>
    <row r="21" spans="1:2">
      <c r="A21" s="1">
        <v>9</v>
      </c>
      <c r="B21" s="1">
        <v>365</v>
      </c>
    </row>
    <row r="22" spans="1:2">
      <c r="A22" s="1">
        <v>10</v>
      </c>
      <c r="B22" s="1">
        <v>320</v>
      </c>
    </row>
    <row r="23" spans="1:2">
      <c r="A23" s="1">
        <v>11</v>
      </c>
      <c r="B23" s="1">
        <v>260</v>
      </c>
    </row>
    <row r="24" spans="1:2">
      <c r="A24" s="1">
        <v>12</v>
      </c>
      <c r="B24" s="1">
        <v>232</v>
      </c>
    </row>
    <row r="25" spans="1:2">
      <c r="A25" s="1">
        <v>13</v>
      </c>
      <c r="B25" s="1">
        <v>396</v>
      </c>
    </row>
    <row r="26" spans="1:2">
      <c r="A26" s="1">
        <v>14</v>
      </c>
      <c r="B26" s="1">
        <v>320</v>
      </c>
    </row>
    <row r="27" spans="1:2">
      <c r="A27" s="1">
        <v>15</v>
      </c>
      <c r="B27" s="1">
        <v>285</v>
      </c>
    </row>
    <row r="28" spans="1:2">
      <c r="A28" s="1">
        <v>16</v>
      </c>
      <c r="B28" s="1">
        <v>470</v>
      </c>
    </row>
    <row r="29" spans="1:2">
      <c r="A29" s="1">
        <v>17</v>
      </c>
      <c r="B29" s="1">
        <v>380</v>
      </c>
    </row>
    <row r="30" spans="1:2">
      <c r="A30" s="1">
        <v>18</v>
      </c>
      <c r="B30" s="1">
        <v>338</v>
      </c>
    </row>
  </sheetData>
  <mergeCells count="2">
    <mergeCell ref="B1:F1"/>
    <mergeCell ref="B7:F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Foglio1</vt:lpstr>
      <vt:lpstr>Foglio2</vt:lpstr>
      <vt:lpstr>Legenda</vt:lpstr>
      <vt:lpstr>Foglio1!Titoli_stampa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2026-08-13T12:40:13Z</dcterms:modified>
</cp:coreProperties>
</file>